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zzuca\Downloads\"/>
    </mc:Choice>
  </mc:AlternateContent>
  <xr:revisionPtr revIDLastSave="0" documentId="13_ncr:1_{3B040F3B-D57B-4098-964B-9CDB22906420}" xr6:coauthVersionLast="47" xr6:coauthVersionMax="47" xr10:uidLastSave="{00000000-0000-0000-0000-000000000000}"/>
  <bookViews>
    <workbookView xWindow="-120" yWindow="-120" windowWidth="29040" windowHeight="15840" xr2:uid="{3DE91209-B2C3-4698-93F7-6B12CC401498}"/>
  </bookViews>
  <sheets>
    <sheet name="Scores Group A" sheetId="1" r:id="rId1"/>
    <sheet name="Scores Group B" sheetId="2" r:id="rId2"/>
  </sheets>
  <definedNames>
    <definedName name="_xlnm._FilterDatabase" localSheetId="0" hidden="1">'Scores Group A'!$A$6:$W$6</definedName>
    <definedName name="_xlnm._FilterDatabase" localSheetId="1" hidden="1">'Scores Group B'!$A$6:$W$6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2" l="1"/>
  <c r="V9" i="2"/>
  <c r="V10" i="2"/>
  <c r="V11" i="2"/>
  <c r="V12" i="2"/>
  <c r="V13" i="2"/>
  <c r="V14" i="2"/>
  <c r="V15" i="2"/>
  <c r="V16" i="2"/>
  <c r="V7" i="2"/>
  <c r="M8" i="2"/>
  <c r="M9" i="2"/>
  <c r="M10" i="2"/>
  <c r="W10" i="2" s="1"/>
  <c r="M11" i="2"/>
  <c r="W11" i="2" s="1"/>
  <c r="M12" i="2"/>
  <c r="M13" i="2"/>
  <c r="M14" i="2"/>
  <c r="W14" i="2" s="1"/>
  <c r="M15" i="2"/>
  <c r="W15" i="2" s="1"/>
  <c r="M16" i="2"/>
  <c r="M7" i="2"/>
  <c r="W7" i="2" s="1"/>
  <c r="V8" i="1"/>
  <c r="V9" i="1"/>
  <c r="V10" i="1"/>
  <c r="V11" i="1"/>
  <c r="V12" i="1"/>
  <c r="V13" i="1"/>
  <c r="V7" i="1"/>
  <c r="M8" i="1"/>
  <c r="W8" i="1" s="1"/>
  <c r="M9" i="1"/>
  <c r="W9" i="1" s="1"/>
  <c r="M10" i="1"/>
  <c r="W10" i="1" s="1"/>
  <c r="M11" i="1"/>
  <c r="W11" i="1" s="1"/>
  <c r="M12" i="1"/>
  <c r="W12" i="1" s="1"/>
  <c r="M13" i="1"/>
  <c r="M7" i="1"/>
  <c r="W7" i="1" s="1"/>
  <c r="W13" i="1" l="1"/>
  <c r="W12" i="2"/>
  <c r="W13" i="2"/>
  <c r="W16" i="2"/>
  <c r="W9" i="2"/>
  <c r="W8" i="2"/>
</calcChain>
</file>

<file path=xl/sharedStrings.xml><?xml version="1.0" encoding="utf-8"?>
<sst xmlns="http://schemas.openxmlformats.org/spreadsheetml/2006/main" count="121" uniqueCount="63">
  <si>
    <r>
      <rPr>
        <b/>
        <sz val="11"/>
        <color theme="1"/>
        <rFont val="Calibri"/>
        <family val="2"/>
        <scheme val="minor"/>
      </rPr>
      <t xml:space="preserve">Program Year 2024-25   </t>
    </r>
    <r>
      <rPr>
        <sz val="11"/>
        <color theme="1"/>
        <rFont val="Calibri"/>
        <family val="2"/>
        <scheme val="minor"/>
      </rPr>
      <t xml:space="preserve">                           Group A Starting Capacity: 13.78MW             Group A Available Capacity: 0MW</t>
    </r>
  </si>
  <si>
    <t xml:space="preserve">Primary Selection Criteria </t>
  </si>
  <si>
    <t xml:space="preserve">Secondary Selection Criteria </t>
  </si>
  <si>
    <t>App ID</t>
  </si>
  <si>
    <t>Project Name</t>
  </si>
  <si>
    <t>AV ID</t>
  </si>
  <si>
    <t>Company Name</t>
  </si>
  <si>
    <t>AC Project Size KW</t>
  </si>
  <si>
    <t>Group</t>
  </si>
  <si>
    <t>Community this project is located in</t>
  </si>
  <si>
    <t>A</t>
  </si>
  <si>
    <t>B</t>
  </si>
  <si>
    <t>C</t>
  </si>
  <si>
    <t>D</t>
  </si>
  <si>
    <t>E</t>
  </si>
  <si>
    <t>TOTAL Primary points</t>
  </si>
  <si>
    <t>F</t>
  </si>
  <si>
    <t>G</t>
  </si>
  <si>
    <t>H</t>
  </si>
  <si>
    <t>TOTAL Secondary Points</t>
  </si>
  <si>
    <t>TOTAL POINTS</t>
  </si>
  <si>
    <t>Hawk-Attollo LLC</t>
  </si>
  <si>
    <t>Hawk Nokomis CDCS</t>
  </si>
  <si>
    <t>Montgomery</t>
  </si>
  <si>
    <t>Trajectory Solar 3, LLC</t>
  </si>
  <si>
    <t>Steel Rivet Solar, LLC</t>
  </si>
  <si>
    <t>Peoria</t>
  </si>
  <si>
    <t>BOW Renewables LLC</t>
  </si>
  <si>
    <t>City of Greenville-CDCS</t>
  </si>
  <si>
    <t>Bond</t>
  </si>
  <si>
    <t>EnPower Solutions</t>
  </si>
  <si>
    <t>Tilton CDCS</t>
  </si>
  <si>
    <t>Vermilion</t>
  </si>
  <si>
    <t>Johnson County 2000</t>
  </si>
  <si>
    <t>Johnson</t>
  </si>
  <si>
    <t>BAP Power Corporation</t>
  </si>
  <si>
    <t>BAP Worden</t>
  </si>
  <si>
    <t>Madison</t>
  </si>
  <si>
    <t>ESP Chenoa (CDCS)</t>
  </si>
  <si>
    <t>McLean</t>
  </si>
  <si>
    <r>
      <rPr>
        <b/>
        <sz val="11"/>
        <color theme="1"/>
        <rFont val="Calibri"/>
        <family val="2"/>
        <scheme val="minor"/>
      </rPr>
      <t xml:space="preserve">Program Year 2024-25   </t>
    </r>
    <r>
      <rPr>
        <sz val="11"/>
        <color theme="1"/>
        <rFont val="Calibri"/>
        <family val="2"/>
        <scheme val="minor"/>
      </rPr>
      <t xml:space="preserve">                                           Group B Starting Capacity: 31.48MW             Group B Available Capacity: 0MW</t>
    </r>
  </si>
  <si>
    <t>Keystone Power Holdings, LLC</t>
  </si>
  <si>
    <t xml:space="preserve">Rockford CDCS 1 </t>
  </si>
  <si>
    <t>Winnebago</t>
  </si>
  <si>
    <t>Dimension IL 1 LLC</t>
  </si>
  <si>
    <t>Aurora CSG 2 LLC</t>
  </si>
  <si>
    <t>Naperville</t>
  </si>
  <si>
    <t>Aurora CSG 1 LLC</t>
  </si>
  <si>
    <t>New Lenox CSG 1 LLC</t>
  </si>
  <si>
    <t>New Lenox</t>
  </si>
  <si>
    <t>Channahon CSG 1 LLC</t>
  </si>
  <si>
    <t>Channahon</t>
  </si>
  <si>
    <t>Channahon CSG 2 LLC</t>
  </si>
  <si>
    <t>Polk Road Solar, LLC</t>
  </si>
  <si>
    <t>DeKalb</t>
  </si>
  <si>
    <t>Junegrass Solar, LLC (Phase 2)</t>
  </si>
  <si>
    <t>Livingston</t>
  </si>
  <si>
    <t>Azurite Solar, LLC (Phase 1)</t>
  </si>
  <si>
    <t>Dunham</t>
  </si>
  <si>
    <t>BAP Limestone</t>
  </si>
  <si>
    <t>Kankakee</t>
  </si>
  <si>
    <t>ESP SOLAR LLC*</t>
  </si>
  <si>
    <t xml:space="preserve">* The score for this project changed on 12/5/24 as the result of an appeal.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</si>
</sst>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/>
    <xf numFmtId="0" fontId="6" fillId="4" borderId="3" xfId="0" applyFont="1" applyFill="1" applyBorder="1" applyAlignment="1">
      <alignment horizontal="center"/>
    </xf>
    <xf numFmtId="0" fontId="7" fillId="5" borderId="2" xfId="0" applyFont="1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0" fontId="7" fillId="5" borderId="6" xfId="0" applyFont="1" applyFill="1" applyBorder="1" applyAlignment="1">
      <alignment wrapText="1"/>
    </xf>
    <xf numFmtId="0" fontId="7" fillId="5" borderId="7" xfId="0" applyFont="1" applyFill="1" applyBorder="1" applyAlignment="1">
      <alignment wrapText="1"/>
    </xf>
    <xf numFmtId="0" fontId="2" fillId="5" borderId="7" xfId="0" applyFont="1" applyFill="1" applyBorder="1" applyAlignment="1">
      <alignment wrapText="1"/>
    </xf>
    <xf numFmtId="0" fontId="0" fillId="6" borderId="6" xfId="0" applyFill="1" applyBorder="1" applyAlignment="1">
      <alignment horizontal="left" wrapText="1"/>
    </xf>
    <xf numFmtId="0" fontId="0" fillId="6" borderId="8" xfId="0" applyFill="1" applyBorder="1" applyAlignment="1">
      <alignment horizontal="left"/>
    </xf>
    <xf numFmtId="0" fontId="0" fillId="8" borderId="8" xfId="0" applyFill="1" applyBorder="1" applyAlignment="1">
      <alignment horizontal="left"/>
    </xf>
    <xf numFmtId="0" fontId="0" fillId="0" borderId="9" xfId="0" applyBorder="1"/>
    <xf numFmtId="0" fontId="8" fillId="0" borderId="9" xfId="0" applyFont="1" applyBorder="1"/>
    <xf numFmtId="1" fontId="3" fillId="0" borderId="9" xfId="1" applyNumberFormat="1" applyFont="1" applyFill="1" applyBorder="1"/>
    <xf numFmtId="0" fontId="8" fillId="0" borderId="9" xfId="0" applyFont="1" applyBorder="1" applyAlignment="1">
      <alignment wrapText="1"/>
    </xf>
    <xf numFmtId="0" fontId="3" fillId="0" borderId="9" xfId="0" applyFont="1" applyBorder="1"/>
    <xf numFmtId="1" fontId="3" fillId="10" borderId="9" xfId="1" applyNumberFormat="1" applyFont="1" applyFill="1" applyBorder="1"/>
    <xf numFmtId="0" fontId="7" fillId="5" borderId="11" xfId="0" applyFont="1" applyFill="1" applyBorder="1" applyAlignment="1">
      <alignment wrapText="1"/>
    </xf>
    <xf numFmtId="0" fontId="2" fillId="5" borderId="11" xfId="0" applyFont="1" applyFill="1" applyBorder="1" applyAlignment="1">
      <alignment wrapText="1"/>
    </xf>
    <xf numFmtId="0" fontId="0" fillId="6" borderId="11" xfId="0" applyFill="1" applyBorder="1" applyAlignment="1">
      <alignment horizontal="left"/>
    </xf>
    <xf numFmtId="0" fontId="0" fillId="8" borderId="11" xfId="0" applyFill="1" applyBorder="1" applyAlignment="1">
      <alignment horizontal="left" wrapText="1"/>
    </xf>
    <xf numFmtId="0" fontId="0" fillId="8" borderId="11" xfId="0" applyFill="1" applyBorder="1" applyAlignment="1">
      <alignment horizontal="left"/>
    </xf>
    <xf numFmtId="0" fontId="7" fillId="5" borderId="1" xfId="0" applyFont="1" applyFill="1" applyBorder="1" applyAlignment="1">
      <alignment wrapText="1"/>
    </xf>
    <xf numFmtId="0" fontId="0" fillId="6" borderId="2" xfId="0" applyFill="1" applyBorder="1"/>
    <xf numFmtId="0" fontId="0" fillId="8" borderId="2" xfId="0" applyFill="1" applyBorder="1" applyAlignment="1">
      <alignment wrapText="1"/>
    </xf>
    <xf numFmtId="0" fontId="0" fillId="8" borderId="2" xfId="0" applyFill="1" applyBorder="1"/>
    <xf numFmtId="0" fontId="7" fillId="5" borderId="18" xfId="0" applyFont="1" applyFill="1" applyBorder="1" applyAlignment="1">
      <alignment wrapText="1"/>
    </xf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8" fillId="0" borderId="22" xfId="0" applyFont="1" applyBorder="1"/>
    <xf numFmtId="0" fontId="8" fillId="0" borderId="22" xfId="0" applyFont="1" applyBorder="1" applyAlignment="1">
      <alignment wrapText="1"/>
    </xf>
    <xf numFmtId="1" fontId="3" fillId="0" borderId="22" xfId="1" applyNumberFormat="1" applyFont="1" applyFill="1" applyBorder="1"/>
    <xf numFmtId="0" fontId="4" fillId="2" borderId="24" xfId="0" applyFont="1" applyFill="1" applyBorder="1"/>
    <xf numFmtId="0" fontId="5" fillId="2" borderId="25" xfId="0" applyFont="1" applyFill="1" applyBorder="1"/>
    <xf numFmtId="0" fontId="4" fillId="2" borderId="25" xfId="0" applyFont="1" applyFill="1" applyBorder="1"/>
    <xf numFmtId="0" fontId="4" fillId="2" borderId="26" xfId="0" applyFont="1" applyFill="1" applyBorder="1" applyAlignment="1">
      <alignment horizontal="center"/>
    </xf>
    <xf numFmtId="0" fontId="4" fillId="3" borderId="27" xfId="0" applyFont="1" applyFill="1" applyBorder="1"/>
    <xf numFmtId="0" fontId="4" fillId="3" borderId="25" xfId="0" applyFont="1" applyFill="1" applyBorder="1"/>
    <xf numFmtId="0" fontId="4" fillId="3" borderId="26" xfId="0" applyFont="1" applyFill="1" applyBorder="1"/>
    <xf numFmtId="0" fontId="6" fillId="4" borderId="28" xfId="0" applyFont="1" applyFill="1" applyBorder="1" applyAlignment="1">
      <alignment horizontal="center"/>
    </xf>
    <xf numFmtId="0" fontId="8" fillId="0" borderId="15" xfId="0" applyFont="1" applyBorder="1"/>
    <xf numFmtId="0" fontId="8" fillId="0" borderId="15" xfId="0" applyFont="1" applyBorder="1" applyAlignment="1">
      <alignment wrapText="1"/>
    </xf>
    <xf numFmtId="0" fontId="2" fillId="5" borderId="30" xfId="0" applyFont="1" applyFill="1" applyBorder="1" applyAlignment="1">
      <alignment wrapText="1"/>
    </xf>
    <xf numFmtId="0" fontId="2" fillId="5" borderId="31" xfId="0" applyFont="1" applyFill="1" applyBorder="1" applyAlignment="1">
      <alignment wrapText="1"/>
    </xf>
    <xf numFmtId="0" fontId="8" fillId="0" borderId="20" xfId="0" applyFont="1" applyBorder="1"/>
    <xf numFmtId="0" fontId="3" fillId="0" borderId="20" xfId="0" applyFont="1" applyBorder="1"/>
    <xf numFmtId="0" fontId="8" fillId="0" borderId="23" xfId="0" applyFont="1" applyBorder="1"/>
    <xf numFmtId="0" fontId="3" fillId="0" borderId="15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6" borderId="18" xfId="0" applyFill="1" applyBorder="1" applyAlignment="1">
      <alignment horizontal="left" wrapText="1"/>
    </xf>
    <xf numFmtId="0" fontId="8" fillId="0" borderId="19" xfId="0" applyFont="1" applyBorder="1"/>
    <xf numFmtId="0" fontId="8" fillId="0" borderId="19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8" fillId="0" borderId="14" xfId="0" applyFont="1" applyBorder="1"/>
    <xf numFmtId="0" fontId="8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8" fillId="0" borderId="32" xfId="0" applyFont="1" applyBorder="1"/>
    <xf numFmtId="0" fontId="2" fillId="5" borderId="30" xfId="0" applyFont="1" applyFill="1" applyBorder="1" applyAlignment="1">
      <alignment horizontal="left" wrapText="1"/>
    </xf>
    <xf numFmtId="0" fontId="2" fillId="5" borderId="31" xfId="0" applyFont="1" applyFill="1" applyBorder="1" applyAlignment="1">
      <alignment horizontal="left" wrapText="1"/>
    </xf>
    <xf numFmtId="1" fontId="2" fillId="5" borderId="33" xfId="0" applyNumberFormat="1" applyFont="1" applyFill="1" applyBorder="1" applyAlignment="1">
      <alignment horizontal="left" wrapText="1"/>
    </xf>
    <xf numFmtId="1" fontId="2" fillId="5" borderId="34" xfId="0" applyNumberFormat="1" applyFont="1" applyFill="1" applyBorder="1" applyAlignment="1">
      <alignment horizontal="left" wrapText="1"/>
    </xf>
    <xf numFmtId="0" fontId="0" fillId="8" borderId="1" xfId="0" applyFill="1" applyBorder="1"/>
    <xf numFmtId="0" fontId="0" fillId="8" borderId="18" xfId="0" applyFill="1" applyBorder="1" applyAlignment="1">
      <alignment horizontal="left"/>
    </xf>
    <xf numFmtId="0" fontId="3" fillId="0" borderId="19" xfId="0" applyFont="1" applyBorder="1"/>
    <xf numFmtId="0" fontId="8" fillId="0" borderId="21" xfId="0" applyFont="1" applyBorder="1"/>
    <xf numFmtId="0" fontId="8" fillId="0" borderId="13" xfId="0" applyFont="1" applyBorder="1"/>
    <xf numFmtId="0" fontId="8" fillId="0" borderId="13" xfId="0" applyFont="1" applyBorder="1" applyAlignment="1">
      <alignment wrapText="1"/>
    </xf>
    <xf numFmtId="0" fontId="8" fillId="0" borderId="10" xfId="0" applyFont="1" applyBorder="1"/>
    <xf numFmtId="0" fontId="0" fillId="8" borderId="36" xfId="0" applyFill="1" applyBorder="1" applyAlignment="1">
      <alignment horizontal="left" wrapText="1"/>
    </xf>
    <xf numFmtId="0" fontId="4" fillId="2" borderId="4" xfId="0" applyFont="1" applyFill="1" applyBorder="1"/>
    <xf numFmtId="0" fontId="5" fillId="2" borderId="5" xfId="0" applyFont="1" applyFill="1" applyBorder="1"/>
    <xf numFmtId="0" fontId="4" fillId="2" borderId="5" xfId="0" applyFont="1" applyFill="1" applyBorder="1"/>
    <xf numFmtId="0" fontId="0" fillId="6" borderId="37" xfId="0" applyFill="1" applyBorder="1"/>
    <xf numFmtId="0" fontId="0" fillId="8" borderId="37" xfId="0" applyFill="1" applyBorder="1"/>
    <xf numFmtId="1" fontId="3" fillId="10" borderId="22" xfId="1" applyNumberFormat="1" applyFont="1" applyFill="1" applyBorder="1"/>
    <xf numFmtId="0" fontId="0" fillId="8" borderId="16" xfId="0" applyFill="1" applyBorder="1" applyAlignment="1">
      <alignment horizontal="left" wrapText="1"/>
    </xf>
    <xf numFmtId="0" fontId="0" fillId="8" borderId="38" xfId="0" applyFill="1" applyBorder="1" applyAlignment="1">
      <alignment horizontal="left" wrapText="1"/>
    </xf>
    <xf numFmtId="0" fontId="0" fillId="8" borderId="39" xfId="0" applyFill="1" applyBorder="1" applyAlignment="1">
      <alignment horizontal="left" wrapText="1"/>
    </xf>
    <xf numFmtId="0" fontId="0" fillId="6" borderId="16" xfId="0" applyFill="1" applyBorder="1" applyAlignment="1">
      <alignment horizontal="left" wrapText="1"/>
    </xf>
    <xf numFmtId="0" fontId="0" fillId="6" borderId="36" xfId="0" applyFill="1" applyBorder="1" applyAlignment="1">
      <alignment horizontal="left" wrapText="1"/>
    </xf>
    <xf numFmtId="1" fontId="8" fillId="9" borderId="38" xfId="0" applyNumberFormat="1" applyFont="1" applyFill="1" applyBorder="1" applyAlignment="1">
      <alignment wrapText="1"/>
    </xf>
    <xf numFmtId="1" fontId="8" fillId="9" borderId="39" xfId="0" applyNumberFormat="1" applyFont="1" applyFill="1" applyBorder="1" applyAlignment="1">
      <alignment wrapText="1"/>
    </xf>
    <xf numFmtId="0" fontId="8" fillId="0" borderId="32" xfId="0" applyFont="1" applyBorder="1" applyAlignment="1">
      <alignment wrapText="1"/>
    </xf>
    <xf numFmtId="0" fontId="8" fillId="11" borderId="15" xfId="0" applyFont="1" applyFill="1" applyBorder="1"/>
    <xf numFmtId="0" fontId="0" fillId="0" borderId="35" xfId="0" applyBorder="1"/>
    <xf numFmtId="0" fontId="0" fillId="0" borderId="13" xfId="0" applyBorder="1"/>
    <xf numFmtId="0" fontId="2" fillId="5" borderId="40" xfId="0" applyFont="1" applyFill="1" applyBorder="1" applyAlignment="1">
      <alignment wrapText="1"/>
    </xf>
    <xf numFmtId="1" fontId="3" fillId="0" borderId="13" xfId="1" applyNumberFormat="1" applyFont="1" applyFill="1" applyBorder="1"/>
    <xf numFmtId="1" fontId="8" fillId="9" borderId="36" xfId="0" applyNumberFormat="1" applyFont="1" applyFill="1" applyBorder="1" applyAlignment="1">
      <alignment wrapText="1"/>
    </xf>
    <xf numFmtId="0" fontId="8" fillId="0" borderId="12" xfId="0" applyFont="1" applyBorder="1" applyAlignment="1">
      <alignment wrapText="1"/>
    </xf>
    <xf numFmtId="0" fontId="3" fillId="0" borderId="10" xfId="0" applyFont="1" applyBorder="1"/>
    <xf numFmtId="1" fontId="2" fillId="5" borderId="31" xfId="0" applyNumberFormat="1" applyFont="1" applyFill="1" applyBorder="1" applyAlignment="1">
      <alignment horizontal="left" wrapText="1"/>
    </xf>
    <xf numFmtId="0" fontId="0" fillId="6" borderId="17" xfId="0" applyFill="1" applyBorder="1" applyAlignment="1">
      <alignment horizontal="left" wrapText="1"/>
    </xf>
    <xf numFmtId="0" fontId="0" fillId="8" borderId="7" xfId="0" applyFill="1" applyBorder="1" applyAlignment="1">
      <alignment horizontal="left" wrapText="1"/>
    </xf>
    <xf numFmtId="0" fontId="0" fillId="8" borderId="7" xfId="0" applyFill="1" applyBorder="1" applyAlignment="1">
      <alignment horizontal="left"/>
    </xf>
    <xf numFmtId="0" fontId="0" fillId="8" borderId="17" xfId="0" applyFill="1" applyBorder="1" applyAlignment="1">
      <alignment horizontal="left" wrapText="1"/>
    </xf>
    <xf numFmtId="0" fontId="2" fillId="5" borderId="40" xfId="0" applyFont="1" applyFill="1" applyBorder="1" applyAlignment="1">
      <alignment horizontal="left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D0FC8-3F4D-4097-BB51-080C51C017C0}">
  <dimension ref="A1:W15"/>
  <sheetViews>
    <sheetView showGridLines="0" tabSelected="1" zoomScaleNormal="100" workbookViewId="0">
      <selection activeCell="D24" sqref="D24"/>
    </sheetView>
  </sheetViews>
  <sheetFormatPr defaultRowHeight="15" x14ac:dyDescent="0.25"/>
  <cols>
    <col min="1" max="1" width="10" customWidth="1"/>
    <col min="2" max="2" width="32.5703125" customWidth="1"/>
    <col min="3" max="3" width="6.140625" bestFit="1" customWidth="1"/>
    <col min="4" max="4" width="33.42578125" customWidth="1"/>
    <col min="5" max="5" width="10.140625" customWidth="1"/>
    <col min="6" max="6" width="7.42578125" customWidth="1"/>
    <col min="7" max="7" width="35.42578125" customWidth="1"/>
    <col min="8" max="8" width="5.42578125" customWidth="1"/>
    <col min="9" max="9" width="5.42578125" style="2" customWidth="1"/>
    <col min="10" max="12" width="5.42578125" customWidth="1"/>
    <col min="13" max="13" width="9.5703125" style="1" customWidth="1"/>
    <col min="14" max="21" width="5.42578125" customWidth="1"/>
    <col min="22" max="22" width="12.85546875" customWidth="1"/>
    <col min="23" max="23" width="9.5703125" style="3" customWidth="1"/>
  </cols>
  <sheetData>
    <row r="1" spans="1:23" ht="15.75" thickBot="1" x14ac:dyDescent="0.3"/>
    <row r="2" spans="1:23" ht="21.6" customHeight="1" x14ac:dyDescent="0.25">
      <c r="B2" s="104" t="s">
        <v>0</v>
      </c>
    </row>
    <row r="3" spans="1:23" ht="25.5" customHeight="1" thickBot="1" x14ac:dyDescent="0.3">
      <c r="B3" s="105"/>
    </row>
    <row r="4" spans="1:23" ht="22.5" customHeight="1" thickBot="1" x14ac:dyDescent="0.35">
      <c r="H4" s="38" t="s">
        <v>1</v>
      </c>
      <c r="I4" s="39"/>
      <c r="J4" s="40"/>
      <c r="K4" s="40"/>
      <c r="L4" s="40"/>
      <c r="M4" s="41"/>
      <c r="N4" s="42" t="s">
        <v>2</v>
      </c>
      <c r="O4" s="43"/>
      <c r="P4" s="43"/>
      <c r="Q4" s="43"/>
      <c r="R4" s="43"/>
      <c r="S4" s="43"/>
      <c r="T4" s="43"/>
      <c r="U4" s="43"/>
      <c r="V4" s="44"/>
      <c r="W4" s="45"/>
    </row>
    <row r="5" spans="1:23" ht="29.25" customHeight="1" x14ac:dyDescent="0.25">
      <c r="A5" s="2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9" t="s">
        <v>8</v>
      </c>
      <c r="G5" s="48" t="s">
        <v>9</v>
      </c>
      <c r="H5" s="55"/>
      <c r="I5" s="28"/>
      <c r="J5" s="28"/>
      <c r="K5" s="28"/>
      <c r="L5" s="28"/>
      <c r="M5" s="85"/>
      <c r="N5" s="29"/>
      <c r="O5" s="29"/>
      <c r="P5" s="68"/>
      <c r="Q5" s="30"/>
      <c r="R5" s="30"/>
      <c r="S5" s="30"/>
      <c r="T5" s="30"/>
      <c r="U5" s="30"/>
      <c r="V5" s="82"/>
      <c r="W5" s="64"/>
    </row>
    <row r="6" spans="1:23" ht="28.5" customHeight="1" x14ac:dyDescent="0.25">
      <c r="A6" s="31"/>
      <c r="B6" s="22"/>
      <c r="C6" s="22"/>
      <c r="D6" s="22"/>
      <c r="E6" s="22"/>
      <c r="F6" s="23"/>
      <c r="G6" s="49"/>
      <c r="H6" s="56" t="s">
        <v>10</v>
      </c>
      <c r="I6" s="24" t="s">
        <v>11</v>
      </c>
      <c r="J6" s="24" t="s">
        <v>12</v>
      </c>
      <c r="K6" s="24" t="s">
        <v>13</v>
      </c>
      <c r="L6" s="24" t="s">
        <v>14</v>
      </c>
      <c r="M6" s="86" t="s">
        <v>15</v>
      </c>
      <c r="N6" s="25" t="s">
        <v>10</v>
      </c>
      <c r="O6" s="26" t="s">
        <v>11</v>
      </c>
      <c r="P6" s="69" t="s">
        <v>12</v>
      </c>
      <c r="Q6" s="26" t="s">
        <v>13</v>
      </c>
      <c r="R6" s="26" t="s">
        <v>14</v>
      </c>
      <c r="S6" s="26" t="s">
        <v>16</v>
      </c>
      <c r="T6" s="26" t="s">
        <v>17</v>
      </c>
      <c r="U6" s="26" t="s">
        <v>18</v>
      </c>
      <c r="V6" s="75" t="s">
        <v>19</v>
      </c>
      <c r="W6" s="65" t="s">
        <v>20</v>
      </c>
    </row>
    <row r="7" spans="1:23" x14ac:dyDescent="0.25">
      <c r="A7" s="32">
        <v>142099</v>
      </c>
      <c r="B7" s="16" t="s">
        <v>21</v>
      </c>
      <c r="C7" s="16">
        <v>1063</v>
      </c>
      <c r="D7" s="16" t="s">
        <v>22</v>
      </c>
      <c r="E7" s="16">
        <v>500</v>
      </c>
      <c r="F7" s="16" t="s">
        <v>10</v>
      </c>
      <c r="G7" s="50" t="s">
        <v>23</v>
      </c>
      <c r="H7" s="57">
        <v>0</v>
      </c>
      <c r="I7" s="18">
        <v>4</v>
      </c>
      <c r="J7" s="17">
        <v>3</v>
      </c>
      <c r="K7" s="17">
        <v>2</v>
      </c>
      <c r="L7" s="60">
        <v>0</v>
      </c>
      <c r="M7" s="87">
        <f t="shared" ref="M7:M13" si="0">SUM(H7,I7,J7,K7,L7)</f>
        <v>9</v>
      </c>
      <c r="N7" s="53">
        <v>1</v>
      </c>
      <c r="O7" s="60">
        <v>0</v>
      </c>
      <c r="P7" s="57">
        <v>0</v>
      </c>
      <c r="Q7" s="17">
        <v>0</v>
      </c>
      <c r="R7" s="17">
        <v>2</v>
      </c>
      <c r="S7" s="17">
        <v>2</v>
      </c>
      <c r="T7" s="17">
        <v>2</v>
      </c>
      <c r="U7" s="60">
        <v>1</v>
      </c>
      <c r="V7" s="83">
        <f t="shared" ref="V7:V13" si="1">SUM(N7,O7,P7,Q7,R7,S7,T7,U7)</f>
        <v>8</v>
      </c>
      <c r="W7" s="66">
        <f t="shared" ref="W7:W13" si="2">SUM(M7,V7)</f>
        <v>17</v>
      </c>
    </row>
    <row r="8" spans="1:23" x14ac:dyDescent="0.25">
      <c r="A8" s="32">
        <v>141267</v>
      </c>
      <c r="B8" s="16" t="s">
        <v>24</v>
      </c>
      <c r="C8" s="16">
        <v>2023</v>
      </c>
      <c r="D8" s="16" t="s">
        <v>25</v>
      </c>
      <c r="E8" s="16">
        <v>2000</v>
      </c>
      <c r="F8" s="16" t="s">
        <v>10</v>
      </c>
      <c r="G8" s="50" t="s">
        <v>26</v>
      </c>
      <c r="H8" s="57">
        <v>0</v>
      </c>
      <c r="I8" s="18">
        <v>4</v>
      </c>
      <c r="J8" s="19">
        <v>4</v>
      </c>
      <c r="K8" s="17">
        <v>3</v>
      </c>
      <c r="L8" s="61">
        <v>0</v>
      </c>
      <c r="M8" s="87">
        <f t="shared" si="0"/>
        <v>11</v>
      </c>
      <c r="N8" s="46">
        <v>2</v>
      </c>
      <c r="O8" s="61">
        <v>0</v>
      </c>
      <c r="P8" s="58">
        <v>0</v>
      </c>
      <c r="Q8" s="17">
        <v>0</v>
      </c>
      <c r="R8" s="17">
        <v>2</v>
      </c>
      <c r="S8" s="17">
        <v>0</v>
      </c>
      <c r="T8" s="19">
        <v>0</v>
      </c>
      <c r="U8" s="60">
        <v>1</v>
      </c>
      <c r="V8" s="83">
        <f t="shared" si="1"/>
        <v>5</v>
      </c>
      <c r="W8" s="66">
        <f t="shared" si="2"/>
        <v>16</v>
      </c>
    </row>
    <row r="9" spans="1:23" s="1" customFormat="1" x14ac:dyDescent="0.25">
      <c r="A9" s="32">
        <v>129008</v>
      </c>
      <c r="B9" s="16" t="s">
        <v>27</v>
      </c>
      <c r="C9" s="16">
        <v>2005</v>
      </c>
      <c r="D9" s="16" t="s">
        <v>28</v>
      </c>
      <c r="E9" s="16">
        <v>1350</v>
      </c>
      <c r="F9" s="16" t="s">
        <v>10</v>
      </c>
      <c r="G9" s="50" t="s">
        <v>29</v>
      </c>
      <c r="H9" s="58">
        <v>0</v>
      </c>
      <c r="I9" s="18">
        <v>2</v>
      </c>
      <c r="J9" s="19">
        <v>4</v>
      </c>
      <c r="K9" s="19">
        <v>2</v>
      </c>
      <c r="L9" s="61">
        <v>0</v>
      </c>
      <c r="M9" s="87">
        <f t="shared" si="0"/>
        <v>8</v>
      </c>
      <c r="N9" s="46">
        <v>0</v>
      </c>
      <c r="O9" s="60">
        <v>0</v>
      </c>
      <c r="P9" s="57">
        <v>2</v>
      </c>
      <c r="Q9" s="17">
        <v>0</v>
      </c>
      <c r="R9" s="17">
        <v>2</v>
      </c>
      <c r="S9" s="17">
        <v>0</v>
      </c>
      <c r="T9" s="19">
        <v>0</v>
      </c>
      <c r="U9" s="60">
        <v>2</v>
      </c>
      <c r="V9" s="83">
        <f t="shared" si="1"/>
        <v>6</v>
      </c>
      <c r="W9" s="66">
        <f t="shared" si="2"/>
        <v>14</v>
      </c>
    </row>
    <row r="10" spans="1:23" x14ac:dyDescent="0.25">
      <c r="A10" s="32">
        <v>142376</v>
      </c>
      <c r="B10" s="16" t="s">
        <v>30</v>
      </c>
      <c r="C10" s="16">
        <v>804</v>
      </c>
      <c r="D10" s="16" t="s">
        <v>31</v>
      </c>
      <c r="E10" s="16">
        <v>1750</v>
      </c>
      <c r="F10" s="16" t="s">
        <v>10</v>
      </c>
      <c r="G10" s="51" t="s">
        <v>32</v>
      </c>
      <c r="H10" s="57">
        <v>0</v>
      </c>
      <c r="I10" s="18">
        <v>3</v>
      </c>
      <c r="J10" s="17">
        <v>3</v>
      </c>
      <c r="K10" s="17">
        <v>2</v>
      </c>
      <c r="L10" s="60">
        <v>0</v>
      </c>
      <c r="M10" s="87">
        <f t="shared" si="0"/>
        <v>8</v>
      </c>
      <c r="N10" s="53">
        <v>1</v>
      </c>
      <c r="O10" s="60">
        <v>0</v>
      </c>
      <c r="P10" s="70">
        <v>2</v>
      </c>
      <c r="Q10" s="19">
        <v>0</v>
      </c>
      <c r="R10" s="17">
        <v>2</v>
      </c>
      <c r="S10" s="17">
        <v>0</v>
      </c>
      <c r="T10" s="17">
        <v>0</v>
      </c>
      <c r="U10" s="60">
        <v>1</v>
      </c>
      <c r="V10" s="83">
        <f t="shared" si="1"/>
        <v>6</v>
      </c>
      <c r="W10" s="66">
        <f t="shared" si="2"/>
        <v>14</v>
      </c>
    </row>
    <row r="11" spans="1:23" s="1" customFormat="1" x14ac:dyDescent="0.25">
      <c r="A11" s="32">
        <v>131319</v>
      </c>
      <c r="B11" s="16" t="s">
        <v>27</v>
      </c>
      <c r="C11" s="16">
        <v>2005</v>
      </c>
      <c r="D11" s="16" t="s">
        <v>33</v>
      </c>
      <c r="E11" s="16">
        <v>1999</v>
      </c>
      <c r="F11" s="16" t="s">
        <v>10</v>
      </c>
      <c r="G11" s="51" t="s">
        <v>34</v>
      </c>
      <c r="H11" s="58">
        <v>0</v>
      </c>
      <c r="I11" s="18">
        <v>0</v>
      </c>
      <c r="J11" s="17">
        <v>4</v>
      </c>
      <c r="K11" s="17">
        <v>2</v>
      </c>
      <c r="L11" s="61">
        <v>0</v>
      </c>
      <c r="M11" s="87">
        <f t="shared" si="0"/>
        <v>6</v>
      </c>
      <c r="N11" s="47">
        <v>0</v>
      </c>
      <c r="O11" s="62">
        <v>0</v>
      </c>
      <c r="P11" s="58">
        <v>2</v>
      </c>
      <c r="Q11" s="19">
        <v>0</v>
      </c>
      <c r="R11" s="17">
        <v>2</v>
      </c>
      <c r="S11" s="19">
        <v>0</v>
      </c>
      <c r="T11" s="19">
        <v>0</v>
      </c>
      <c r="U11" s="61">
        <v>1</v>
      </c>
      <c r="V11" s="83">
        <f t="shared" si="1"/>
        <v>5</v>
      </c>
      <c r="W11" s="66">
        <f t="shared" si="2"/>
        <v>11</v>
      </c>
    </row>
    <row r="12" spans="1:23" s="1" customFormat="1" x14ac:dyDescent="0.25">
      <c r="A12" s="32">
        <v>133355</v>
      </c>
      <c r="B12" s="16" t="s">
        <v>35</v>
      </c>
      <c r="C12" s="16">
        <v>13</v>
      </c>
      <c r="D12" s="16" t="s">
        <v>36</v>
      </c>
      <c r="E12" s="16">
        <v>4980</v>
      </c>
      <c r="F12" s="16" t="s">
        <v>10</v>
      </c>
      <c r="G12" s="50" t="s">
        <v>37</v>
      </c>
      <c r="H12" s="57">
        <v>0</v>
      </c>
      <c r="I12" s="21">
        <v>4</v>
      </c>
      <c r="J12" s="17">
        <v>2</v>
      </c>
      <c r="K12" s="19">
        <v>2</v>
      </c>
      <c r="L12" s="60">
        <v>0</v>
      </c>
      <c r="M12" s="87">
        <f t="shared" si="0"/>
        <v>8</v>
      </c>
      <c r="N12" s="46">
        <v>0</v>
      </c>
      <c r="O12" s="60">
        <v>0</v>
      </c>
      <c r="P12" s="57">
        <v>0</v>
      </c>
      <c r="Q12" s="17">
        <v>0</v>
      </c>
      <c r="R12" s="19">
        <v>2</v>
      </c>
      <c r="S12" s="17">
        <v>0</v>
      </c>
      <c r="T12" s="17">
        <v>0</v>
      </c>
      <c r="U12" s="60">
        <v>1</v>
      </c>
      <c r="V12" s="83">
        <f t="shared" si="1"/>
        <v>3</v>
      </c>
      <c r="W12" s="66">
        <f t="shared" si="2"/>
        <v>11</v>
      </c>
    </row>
    <row r="13" spans="1:23" ht="15.75" thickBot="1" x14ac:dyDescent="0.3">
      <c r="A13" s="33">
        <v>139741</v>
      </c>
      <c r="B13" s="34" t="s">
        <v>61</v>
      </c>
      <c r="C13" s="34">
        <v>1017</v>
      </c>
      <c r="D13" s="34" t="s">
        <v>38</v>
      </c>
      <c r="E13" s="34">
        <v>2988</v>
      </c>
      <c r="F13" s="34" t="s">
        <v>10</v>
      </c>
      <c r="G13" s="52" t="s">
        <v>39</v>
      </c>
      <c r="H13" s="59">
        <v>0</v>
      </c>
      <c r="I13" s="37">
        <v>2</v>
      </c>
      <c r="J13" s="35">
        <v>2</v>
      </c>
      <c r="K13" s="35">
        <v>2</v>
      </c>
      <c r="L13" s="63">
        <v>0</v>
      </c>
      <c r="M13" s="88">
        <f t="shared" si="0"/>
        <v>6</v>
      </c>
      <c r="N13" s="54">
        <v>0</v>
      </c>
      <c r="O13" s="63">
        <v>0</v>
      </c>
      <c r="P13" s="71">
        <v>0</v>
      </c>
      <c r="Q13" s="36">
        <v>0</v>
      </c>
      <c r="R13" s="35">
        <v>2</v>
      </c>
      <c r="S13" s="36">
        <v>0</v>
      </c>
      <c r="T13" s="36">
        <v>2</v>
      </c>
      <c r="U13" s="63">
        <v>1</v>
      </c>
      <c r="V13" s="84">
        <f t="shared" si="1"/>
        <v>5</v>
      </c>
      <c r="W13" s="67">
        <f t="shared" si="2"/>
        <v>11</v>
      </c>
    </row>
    <row r="15" spans="1:23" x14ac:dyDescent="0.25">
      <c r="B15" t="s">
        <v>62</v>
      </c>
    </row>
  </sheetData>
  <autoFilter ref="A6:W6" xr:uid="{5E8FDD9C-8FA6-4809-A5D7-264D92584381}">
    <sortState xmlns:xlrd2="http://schemas.microsoft.com/office/spreadsheetml/2017/richdata2" ref="A7:W13">
      <sortCondition descending="1" ref="W6"/>
    </sortState>
  </autoFilter>
  <mergeCells count="1">
    <mergeCell ref="B2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B795D-BB61-4A89-A8A5-CD7AEF408232}">
  <dimension ref="A2:W16"/>
  <sheetViews>
    <sheetView showGridLines="0" zoomScaleNormal="100" workbookViewId="0">
      <selection activeCell="F24" sqref="F24"/>
    </sheetView>
  </sheetViews>
  <sheetFormatPr defaultRowHeight="15" x14ac:dyDescent="0.25"/>
  <cols>
    <col min="1" max="1" width="9.5703125" customWidth="1"/>
    <col min="2" max="2" width="32.5703125" customWidth="1"/>
    <col min="3" max="3" width="6.140625" bestFit="1" customWidth="1"/>
    <col min="4" max="4" width="43.42578125" customWidth="1"/>
    <col min="5" max="5" width="10.140625" customWidth="1"/>
    <col min="6" max="6" width="7.42578125" customWidth="1"/>
    <col min="7" max="7" width="31.85546875" customWidth="1"/>
    <col min="8" max="8" width="5.42578125" customWidth="1"/>
    <col min="9" max="9" width="5.42578125" style="2" customWidth="1"/>
    <col min="10" max="12" width="5.42578125" customWidth="1"/>
    <col min="13" max="13" width="9.5703125" style="1" customWidth="1"/>
    <col min="14" max="21" width="5.42578125" customWidth="1"/>
    <col min="22" max="22" width="12.85546875" customWidth="1"/>
    <col min="23" max="23" width="9.5703125" style="3" customWidth="1"/>
  </cols>
  <sheetData>
    <row r="2" spans="1:23" ht="18.95" customHeight="1" x14ac:dyDescent="0.25">
      <c r="B2" s="104" t="s">
        <v>40</v>
      </c>
    </row>
    <row r="3" spans="1:23" ht="28.5" customHeight="1" thickBot="1" x14ac:dyDescent="0.3">
      <c r="B3" s="105"/>
    </row>
    <row r="4" spans="1:23" ht="24" customHeight="1" thickBot="1" x14ac:dyDescent="0.35">
      <c r="H4" s="76" t="s">
        <v>1</v>
      </c>
      <c r="I4" s="77"/>
      <c r="J4" s="78"/>
      <c r="K4" s="78"/>
      <c r="L4" s="78"/>
      <c r="M4" s="4"/>
      <c r="N4" s="5" t="s">
        <v>2</v>
      </c>
      <c r="O4" s="6"/>
      <c r="P4" s="6"/>
      <c r="Q4" s="6"/>
      <c r="R4" s="6"/>
      <c r="S4" s="6"/>
      <c r="T4" s="6"/>
      <c r="U4" s="6"/>
      <c r="V4" s="6"/>
      <c r="W4" s="7"/>
    </row>
    <row r="5" spans="1:23" ht="29.25" customHeight="1" x14ac:dyDescent="0.25">
      <c r="A5" s="2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9" t="s">
        <v>8</v>
      </c>
      <c r="G5" s="48" t="s">
        <v>9</v>
      </c>
      <c r="H5" s="55"/>
      <c r="I5" s="79"/>
      <c r="J5" s="79"/>
      <c r="K5" s="79"/>
      <c r="L5" s="79"/>
      <c r="M5" s="85"/>
      <c r="N5" s="29"/>
      <c r="O5" s="29"/>
      <c r="P5" s="30"/>
      <c r="Q5" s="80"/>
      <c r="R5" s="80"/>
      <c r="S5" s="80"/>
      <c r="T5" s="80"/>
      <c r="U5" s="80"/>
      <c r="V5" s="82"/>
      <c r="W5" s="64"/>
    </row>
    <row r="6" spans="1:23" ht="28.5" customHeight="1" thickBot="1" x14ac:dyDescent="0.3">
      <c r="A6" s="10"/>
      <c r="B6" s="11"/>
      <c r="C6" s="11"/>
      <c r="D6" s="11"/>
      <c r="E6" s="11"/>
      <c r="F6" s="12"/>
      <c r="G6" s="93"/>
      <c r="H6" s="13" t="s">
        <v>10</v>
      </c>
      <c r="I6" s="14" t="s">
        <v>11</v>
      </c>
      <c r="J6" s="14" t="s">
        <v>12</v>
      </c>
      <c r="K6" s="14" t="s">
        <v>13</v>
      </c>
      <c r="L6" s="14" t="s">
        <v>14</v>
      </c>
      <c r="M6" s="99" t="s">
        <v>15</v>
      </c>
      <c r="N6" s="100" t="s">
        <v>10</v>
      </c>
      <c r="O6" s="101" t="s">
        <v>11</v>
      </c>
      <c r="P6" s="101" t="s">
        <v>12</v>
      </c>
      <c r="Q6" s="15" t="s">
        <v>13</v>
      </c>
      <c r="R6" s="15" t="s">
        <v>14</v>
      </c>
      <c r="S6" s="15" t="s">
        <v>16</v>
      </c>
      <c r="T6" s="15" t="s">
        <v>17</v>
      </c>
      <c r="U6" s="15" t="s">
        <v>18</v>
      </c>
      <c r="V6" s="102" t="s">
        <v>19</v>
      </c>
      <c r="W6" s="103" t="s">
        <v>20</v>
      </c>
    </row>
    <row r="7" spans="1:23" x14ac:dyDescent="0.25">
      <c r="A7" s="91">
        <v>141896</v>
      </c>
      <c r="B7" s="92" t="s">
        <v>41</v>
      </c>
      <c r="C7" s="92">
        <v>180</v>
      </c>
      <c r="D7" s="92" t="s">
        <v>42</v>
      </c>
      <c r="E7" s="92">
        <v>2000</v>
      </c>
      <c r="F7" s="92" t="s">
        <v>11</v>
      </c>
      <c r="G7" s="72" t="s">
        <v>43</v>
      </c>
      <c r="H7" s="73">
        <v>0</v>
      </c>
      <c r="I7" s="94">
        <v>4</v>
      </c>
      <c r="J7" s="72">
        <v>3</v>
      </c>
      <c r="K7" s="72">
        <v>3</v>
      </c>
      <c r="L7" s="74">
        <v>4</v>
      </c>
      <c r="M7" s="95">
        <f t="shared" ref="M7:M16" si="0">SUM(H7,I7,J7,K7,L7)</f>
        <v>14</v>
      </c>
      <c r="N7" s="96">
        <v>1</v>
      </c>
      <c r="O7" s="73">
        <v>2</v>
      </c>
      <c r="P7" s="72">
        <v>2</v>
      </c>
      <c r="Q7" s="73">
        <v>2</v>
      </c>
      <c r="R7" s="72">
        <v>2</v>
      </c>
      <c r="S7" s="72">
        <v>0</v>
      </c>
      <c r="T7" s="73">
        <v>0</v>
      </c>
      <c r="U7" s="97">
        <v>1</v>
      </c>
      <c r="V7" s="75">
        <f t="shared" ref="V7:V16" si="1">SUM(N7,O7,P7,Q7,R7,S7,T7,U7)</f>
        <v>10</v>
      </c>
      <c r="W7" s="98">
        <f t="shared" ref="W7:W16" si="2">SUM(M7,V7)</f>
        <v>24</v>
      </c>
    </row>
    <row r="8" spans="1:23" x14ac:dyDescent="0.25">
      <c r="A8" s="32">
        <v>141974</v>
      </c>
      <c r="B8" s="16" t="s">
        <v>44</v>
      </c>
      <c r="C8" s="16">
        <v>2152</v>
      </c>
      <c r="D8" s="16" t="s">
        <v>45</v>
      </c>
      <c r="E8" s="16">
        <v>1875</v>
      </c>
      <c r="F8" s="16" t="s">
        <v>11</v>
      </c>
      <c r="G8" s="17" t="s">
        <v>46</v>
      </c>
      <c r="H8" s="17">
        <v>0</v>
      </c>
      <c r="I8" s="18">
        <v>4</v>
      </c>
      <c r="J8" s="17">
        <v>4</v>
      </c>
      <c r="K8" s="17">
        <v>4</v>
      </c>
      <c r="L8" s="61">
        <v>0</v>
      </c>
      <c r="M8" s="87">
        <f t="shared" si="0"/>
        <v>12</v>
      </c>
      <c r="N8" s="90">
        <v>2</v>
      </c>
      <c r="O8" s="19">
        <v>2</v>
      </c>
      <c r="P8" s="19">
        <v>0</v>
      </c>
      <c r="Q8" s="19">
        <v>2</v>
      </c>
      <c r="R8" s="19">
        <v>2</v>
      </c>
      <c r="S8" s="19">
        <v>0</v>
      </c>
      <c r="T8" s="19">
        <v>0</v>
      </c>
      <c r="U8" s="60">
        <v>1</v>
      </c>
      <c r="V8" s="83">
        <f t="shared" si="1"/>
        <v>9</v>
      </c>
      <c r="W8" s="66">
        <f t="shared" si="2"/>
        <v>21</v>
      </c>
    </row>
    <row r="9" spans="1:23" x14ac:dyDescent="0.25">
      <c r="A9" s="32">
        <v>141975</v>
      </c>
      <c r="B9" s="16" t="s">
        <v>44</v>
      </c>
      <c r="C9" s="16">
        <v>2152</v>
      </c>
      <c r="D9" s="16" t="s">
        <v>47</v>
      </c>
      <c r="E9" s="16">
        <v>4875</v>
      </c>
      <c r="F9" s="16" t="s">
        <v>11</v>
      </c>
      <c r="G9" s="20" t="s">
        <v>46</v>
      </c>
      <c r="H9" s="20">
        <v>0</v>
      </c>
      <c r="I9" s="18">
        <v>4</v>
      </c>
      <c r="J9" s="17">
        <v>4</v>
      </c>
      <c r="K9" s="17">
        <v>4</v>
      </c>
      <c r="L9" s="60">
        <v>0</v>
      </c>
      <c r="M9" s="87">
        <f t="shared" si="0"/>
        <v>12</v>
      </c>
      <c r="N9" s="46">
        <v>2</v>
      </c>
      <c r="O9" s="17">
        <v>2</v>
      </c>
      <c r="P9" s="17">
        <v>0</v>
      </c>
      <c r="Q9" s="17">
        <v>2</v>
      </c>
      <c r="R9" s="19">
        <v>2</v>
      </c>
      <c r="S9" s="17">
        <v>0</v>
      </c>
      <c r="T9" s="17">
        <v>0</v>
      </c>
      <c r="U9" s="60">
        <v>1</v>
      </c>
      <c r="V9" s="83">
        <f t="shared" si="1"/>
        <v>9</v>
      </c>
      <c r="W9" s="66">
        <f t="shared" si="2"/>
        <v>21</v>
      </c>
    </row>
    <row r="10" spans="1:23" x14ac:dyDescent="0.25">
      <c r="A10" s="32">
        <v>141903</v>
      </c>
      <c r="B10" s="16" t="s">
        <v>44</v>
      </c>
      <c r="C10" s="16">
        <v>2152</v>
      </c>
      <c r="D10" s="16" t="s">
        <v>48</v>
      </c>
      <c r="E10" s="16">
        <v>5000</v>
      </c>
      <c r="F10" s="16" t="s">
        <v>11</v>
      </c>
      <c r="G10" s="20" t="s">
        <v>49</v>
      </c>
      <c r="H10" s="17">
        <v>0</v>
      </c>
      <c r="I10" s="18">
        <v>4</v>
      </c>
      <c r="J10" s="17">
        <v>4</v>
      </c>
      <c r="K10" s="17">
        <v>4</v>
      </c>
      <c r="L10" s="60">
        <v>0</v>
      </c>
      <c r="M10" s="87">
        <f t="shared" si="0"/>
        <v>12</v>
      </c>
      <c r="N10" s="46">
        <v>2</v>
      </c>
      <c r="O10" s="17">
        <v>0</v>
      </c>
      <c r="P10" s="17">
        <v>0</v>
      </c>
      <c r="Q10" s="17">
        <v>2</v>
      </c>
      <c r="R10" s="17">
        <v>2</v>
      </c>
      <c r="S10" s="17">
        <v>0</v>
      </c>
      <c r="T10" s="17">
        <v>0</v>
      </c>
      <c r="U10" s="60">
        <v>2</v>
      </c>
      <c r="V10" s="83">
        <f t="shared" si="1"/>
        <v>8</v>
      </c>
      <c r="W10" s="66">
        <f t="shared" si="2"/>
        <v>20</v>
      </c>
    </row>
    <row r="11" spans="1:23" x14ac:dyDescent="0.25">
      <c r="A11" s="32">
        <v>141966</v>
      </c>
      <c r="B11" s="16" t="s">
        <v>44</v>
      </c>
      <c r="C11" s="16">
        <v>2152</v>
      </c>
      <c r="D11" s="16" t="s">
        <v>50</v>
      </c>
      <c r="E11" s="16">
        <v>5000</v>
      </c>
      <c r="F11" s="16" t="s">
        <v>11</v>
      </c>
      <c r="G11" s="17" t="s">
        <v>51</v>
      </c>
      <c r="H11" s="17">
        <v>0</v>
      </c>
      <c r="I11" s="18">
        <v>4</v>
      </c>
      <c r="J11" s="17">
        <v>4</v>
      </c>
      <c r="K11" s="17">
        <v>4</v>
      </c>
      <c r="L11" s="61">
        <v>0</v>
      </c>
      <c r="M11" s="87">
        <f t="shared" si="0"/>
        <v>12</v>
      </c>
      <c r="N11" s="90">
        <v>2</v>
      </c>
      <c r="O11" s="17">
        <v>0</v>
      </c>
      <c r="P11" s="19">
        <v>0</v>
      </c>
      <c r="Q11" s="17">
        <v>2</v>
      </c>
      <c r="R11" s="17">
        <v>2</v>
      </c>
      <c r="S11" s="17">
        <v>0</v>
      </c>
      <c r="T11" s="19">
        <v>0</v>
      </c>
      <c r="U11" s="60">
        <v>1</v>
      </c>
      <c r="V11" s="83">
        <f t="shared" si="1"/>
        <v>7</v>
      </c>
      <c r="W11" s="66">
        <f t="shared" si="2"/>
        <v>19</v>
      </c>
    </row>
    <row r="12" spans="1:23" s="1" customFormat="1" x14ac:dyDescent="0.25">
      <c r="A12" s="32">
        <v>141972</v>
      </c>
      <c r="B12" s="16" t="s">
        <v>44</v>
      </c>
      <c r="C12" s="16">
        <v>2152</v>
      </c>
      <c r="D12" s="16" t="s">
        <v>52</v>
      </c>
      <c r="E12" s="16">
        <v>5000</v>
      </c>
      <c r="F12" s="16" t="s">
        <v>11</v>
      </c>
      <c r="G12" s="20" t="s">
        <v>51</v>
      </c>
      <c r="H12" s="17">
        <v>0</v>
      </c>
      <c r="I12" s="18">
        <v>4</v>
      </c>
      <c r="J12" s="17">
        <v>4</v>
      </c>
      <c r="K12" s="17">
        <v>4</v>
      </c>
      <c r="L12" s="60">
        <v>0</v>
      </c>
      <c r="M12" s="87">
        <f t="shared" si="0"/>
        <v>12</v>
      </c>
      <c r="N12" s="90">
        <v>2</v>
      </c>
      <c r="O12" s="17">
        <v>0</v>
      </c>
      <c r="P12" s="17">
        <v>0</v>
      </c>
      <c r="Q12" s="17">
        <v>2</v>
      </c>
      <c r="R12" s="17">
        <v>2</v>
      </c>
      <c r="S12" s="17">
        <v>0</v>
      </c>
      <c r="T12" s="17">
        <v>0</v>
      </c>
      <c r="U12" s="60">
        <v>1</v>
      </c>
      <c r="V12" s="83">
        <f t="shared" si="1"/>
        <v>7</v>
      </c>
      <c r="W12" s="66">
        <f t="shared" si="2"/>
        <v>19</v>
      </c>
    </row>
    <row r="13" spans="1:23" x14ac:dyDescent="0.25">
      <c r="A13" s="32">
        <v>141246</v>
      </c>
      <c r="B13" s="16" t="s">
        <v>24</v>
      </c>
      <c r="C13" s="16">
        <v>2023</v>
      </c>
      <c r="D13" s="16" t="s">
        <v>53</v>
      </c>
      <c r="E13" s="16">
        <v>5000</v>
      </c>
      <c r="F13" s="16" t="s">
        <v>11</v>
      </c>
      <c r="G13" s="20" t="s">
        <v>54</v>
      </c>
      <c r="H13" s="17">
        <v>0</v>
      </c>
      <c r="I13" s="18">
        <v>4</v>
      </c>
      <c r="J13" s="17">
        <v>4</v>
      </c>
      <c r="K13" s="17">
        <v>3</v>
      </c>
      <c r="L13" s="60">
        <v>0</v>
      </c>
      <c r="M13" s="87">
        <f t="shared" si="0"/>
        <v>11</v>
      </c>
      <c r="N13" s="46">
        <v>2</v>
      </c>
      <c r="O13" s="17">
        <v>0</v>
      </c>
      <c r="P13" s="17">
        <v>0</v>
      </c>
      <c r="Q13" s="17">
        <v>0</v>
      </c>
      <c r="R13" s="17">
        <v>2</v>
      </c>
      <c r="S13" s="17">
        <v>0</v>
      </c>
      <c r="T13" s="17">
        <v>0</v>
      </c>
      <c r="U13" s="60">
        <v>1</v>
      </c>
      <c r="V13" s="83">
        <f t="shared" si="1"/>
        <v>5</v>
      </c>
      <c r="W13" s="66">
        <f t="shared" si="2"/>
        <v>16</v>
      </c>
    </row>
    <row r="14" spans="1:23" x14ac:dyDescent="0.25">
      <c r="A14" s="32">
        <v>141647</v>
      </c>
      <c r="B14" s="16" t="s">
        <v>24</v>
      </c>
      <c r="C14" s="16">
        <v>2023</v>
      </c>
      <c r="D14" s="16" t="s">
        <v>55</v>
      </c>
      <c r="E14" s="16">
        <v>2000</v>
      </c>
      <c r="F14" s="16" t="s">
        <v>11</v>
      </c>
      <c r="G14" s="17" t="s">
        <v>56</v>
      </c>
      <c r="H14" s="17">
        <v>0</v>
      </c>
      <c r="I14" s="18">
        <v>4</v>
      </c>
      <c r="J14" s="17">
        <v>4</v>
      </c>
      <c r="K14" s="17">
        <v>3</v>
      </c>
      <c r="L14" s="60">
        <v>0</v>
      </c>
      <c r="M14" s="87">
        <f t="shared" si="0"/>
        <v>11</v>
      </c>
      <c r="N14" s="46">
        <v>2</v>
      </c>
      <c r="O14" s="17">
        <v>0</v>
      </c>
      <c r="P14" s="17">
        <v>0</v>
      </c>
      <c r="Q14" s="17">
        <v>0</v>
      </c>
      <c r="R14" s="17">
        <v>2</v>
      </c>
      <c r="S14" s="17">
        <v>0</v>
      </c>
      <c r="T14" s="17">
        <v>0</v>
      </c>
      <c r="U14" s="60">
        <v>1</v>
      </c>
      <c r="V14" s="83">
        <f t="shared" si="1"/>
        <v>5</v>
      </c>
      <c r="W14" s="66">
        <f t="shared" si="2"/>
        <v>16</v>
      </c>
    </row>
    <row r="15" spans="1:23" x14ac:dyDescent="0.25">
      <c r="A15" s="32">
        <v>140147</v>
      </c>
      <c r="B15" s="16" t="s">
        <v>24</v>
      </c>
      <c r="C15" s="16">
        <v>2023</v>
      </c>
      <c r="D15" s="16" t="s">
        <v>57</v>
      </c>
      <c r="E15" s="16">
        <v>2000</v>
      </c>
      <c r="F15" s="16" t="s">
        <v>11</v>
      </c>
      <c r="G15" s="17" t="s">
        <v>58</v>
      </c>
      <c r="H15" s="17">
        <v>0</v>
      </c>
      <c r="I15" s="18">
        <v>0</v>
      </c>
      <c r="J15" s="17">
        <v>4</v>
      </c>
      <c r="K15" s="17">
        <v>3</v>
      </c>
      <c r="L15" s="60">
        <v>0</v>
      </c>
      <c r="M15" s="87">
        <f t="shared" si="0"/>
        <v>7</v>
      </c>
      <c r="N15" s="46">
        <v>2</v>
      </c>
      <c r="O15" s="17">
        <v>0</v>
      </c>
      <c r="P15" s="17">
        <v>0</v>
      </c>
      <c r="Q15" s="17">
        <v>0</v>
      </c>
      <c r="R15" s="17">
        <v>2</v>
      </c>
      <c r="S15" s="17">
        <v>0</v>
      </c>
      <c r="T15" s="17">
        <v>0</v>
      </c>
      <c r="U15" s="61">
        <v>2</v>
      </c>
      <c r="V15" s="83">
        <f t="shared" si="1"/>
        <v>6</v>
      </c>
      <c r="W15" s="66">
        <f t="shared" si="2"/>
        <v>13</v>
      </c>
    </row>
    <row r="16" spans="1:23" s="1" customFormat="1" x14ac:dyDescent="0.25">
      <c r="A16" s="33">
        <v>138540</v>
      </c>
      <c r="B16" s="34" t="s">
        <v>35</v>
      </c>
      <c r="C16" s="34">
        <v>13</v>
      </c>
      <c r="D16" s="34" t="s">
        <v>59</v>
      </c>
      <c r="E16" s="34">
        <v>1992</v>
      </c>
      <c r="F16" s="34" t="s">
        <v>11</v>
      </c>
      <c r="G16" s="35" t="s">
        <v>60</v>
      </c>
      <c r="H16" s="36">
        <v>0</v>
      </c>
      <c r="I16" s="81">
        <v>3</v>
      </c>
      <c r="J16" s="35">
        <v>2</v>
      </c>
      <c r="K16" s="35">
        <v>2</v>
      </c>
      <c r="L16" s="89">
        <v>0</v>
      </c>
      <c r="M16" s="88">
        <f t="shared" si="0"/>
        <v>7</v>
      </c>
      <c r="N16" s="54">
        <v>0</v>
      </c>
      <c r="O16" s="36">
        <v>0</v>
      </c>
      <c r="P16" s="35">
        <v>0</v>
      </c>
      <c r="Q16" s="36">
        <v>2</v>
      </c>
      <c r="R16" s="35">
        <v>2</v>
      </c>
      <c r="S16" s="35">
        <v>0</v>
      </c>
      <c r="T16" s="36">
        <v>0</v>
      </c>
      <c r="U16" s="63">
        <v>1</v>
      </c>
      <c r="V16" s="84">
        <f t="shared" si="1"/>
        <v>5</v>
      </c>
      <c r="W16" s="67">
        <f t="shared" si="2"/>
        <v>12</v>
      </c>
    </row>
  </sheetData>
  <autoFilter ref="A6:W6" xr:uid="{5E8FDD9C-8FA6-4809-A5D7-264D92584381}">
    <sortState xmlns:xlrd2="http://schemas.microsoft.com/office/spreadsheetml/2017/richdata2" ref="A7:W16">
      <sortCondition descending="1" ref="W6"/>
    </sortState>
  </autoFilter>
  <mergeCells count="1">
    <mergeCell ref="B2:B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2AFAB6BE50E4FACFEDDD365A44452" ma:contentTypeVersion="18" ma:contentTypeDescription="Create a new document." ma:contentTypeScope="" ma:versionID="879271f17d542d5b7d9168eabe8120e2">
  <xsd:schema xmlns:xsd="http://www.w3.org/2001/XMLSchema" xmlns:xs="http://www.w3.org/2001/XMLSchema" xmlns:p="http://schemas.microsoft.com/office/2006/metadata/properties" xmlns:ns2="00506240-d0a1-4765-951a-f660ca2d4785" xmlns:ns3="a63c1434-17e2-4347-8893-af134feef5b3" xmlns:ns4="89c07c7b-e2e2-46a4-b35d-c8f499d021a9" targetNamespace="http://schemas.microsoft.com/office/2006/metadata/properties" ma:root="true" ma:fieldsID="23bae5a0bd8358f32f54b40e9b37d47f" ns2:_="" ns3:_="" ns4:_="">
    <xsd:import namespace="00506240-d0a1-4765-951a-f660ca2d4785"/>
    <xsd:import namespace="a63c1434-17e2-4347-8893-af134feef5b3"/>
    <xsd:import namespace="89c07c7b-e2e2-46a4-b35d-c8f499d021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Te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06240-d0a1-4765-951a-f660ca2d4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am" ma:index="25" nillable="true" ma:displayName="Team" ma:format="Dropdown" ma:internalName="Te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pplication Processing"/>
                    <xsd:enumeration value="Consumer Protection"/>
                    <xsd:enumeration value="Contracts"/>
                    <xsd:enumeration value="Customer Support"/>
                    <xsd:enumeration value="Data &amp; Reporting"/>
                    <xsd:enumeration value="Leadership"/>
                    <xsd:enumeration value="Marketing Communications"/>
                    <xsd:enumeration value="Strategy &amp; DEI"/>
                    <xsd:enumeration value="Product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c1434-17e2-4347-8893-af134feef5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1bb62e8-55d8-4c4b-bf52-c0612efc2aae}" ma:internalName="TaxCatchAll" ma:showField="CatchAllData" ma:web="a63c1434-17e2-4347-8893-af134feef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07c7b-e2e2-46a4-b35d-c8f499d021a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3c1434-17e2-4347-8893-af134feef5b3" xsi:nil="true"/>
    <lcf76f155ced4ddcb4097134ff3c332f xmlns="00506240-d0a1-4765-951a-f660ca2d4785">
      <Terms xmlns="http://schemas.microsoft.com/office/infopath/2007/PartnerControls"/>
    </lcf76f155ced4ddcb4097134ff3c332f>
    <Team xmlns="00506240-d0a1-4765-951a-f660ca2d4785"/>
  </documentManagement>
</p:properties>
</file>

<file path=customXml/itemProps1.xml><?xml version="1.0" encoding="utf-8"?>
<ds:datastoreItem xmlns:ds="http://schemas.openxmlformats.org/officeDocument/2006/customXml" ds:itemID="{7B7367C2-5DB5-4B65-ACE8-258EC8F95A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2F3F9B-CAE5-4C61-B9B8-C1A9304381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506240-d0a1-4765-951a-f660ca2d4785"/>
    <ds:schemaRef ds:uri="a63c1434-17e2-4347-8893-af134feef5b3"/>
    <ds:schemaRef ds:uri="89c07c7b-e2e2-46a4-b35d-c8f499d021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F06D50-8B31-4D74-9098-9D9B6020C6A8}">
  <ds:schemaRefs>
    <ds:schemaRef ds:uri="http://schemas.microsoft.com/office/2006/metadata/properties"/>
    <ds:schemaRef ds:uri="http://schemas.microsoft.com/office/infopath/2007/PartnerControls"/>
    <ds:schemaRef ds:uri="a63c1434-17e2-4347-8893-af134feef5b3"/>
    <ds:schemaRef ds:uri="00506240-d0a1-4765-951a-f660ca2d47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 Group A</vt:lpstr>
      <vt:lpstr>Scores Group 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Elise Mazzuca</dc:creator>
  <cp:keywords/>
  <dc:description/>
  <cp:lastModifiedBy>Elise Mazzuca</cp:lastModifiedBy>
  <cp:revision/>
  <dcterms:created xsi:type="dcterms:W3CDTF">2023-10-27T22:31:05Z</dcterms:created>
  <dcterms:modified xsi:type="dcterms:W3CDTF">2024-12-05T18:04:51Z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0x010100B9A2AFAB6BE50E4FACFEDDD365A44452</vt:lpwstr>
  </property>
  <property fmtid="{D5CDD505-2E9C-101B-9397-08002B2CF9AE}" pid="3" name="MediaServiceImageTags">
    <vt:lpwstr/>
  </property>
</Properties>
</file>