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ncredi\Downloads\"/>
    </mc:Choice>
  </mc:AlternateContent>
  <xr:revisionPtr revIDLastSave="0" documentId="13_ncr:1_{20F2AA36-1866-4F44-868C-F2EE4BFE0AF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cores - Group A" sheetId="1" r:id="rId1"/>
    <sheet name="Selected Projects - Group A" sheetId="2" r:id="rId2"/>
    <sheet name="Waitlisted Projects - Group A" sheetId="3" r:id="rId3"/>
    <sheet name="Scores - Group B" sheetId="5" r:id="rId4"/>
    <sheet name="Selected Projects - Group B" sheetId="6" r:id="rId5"/>
    <sheet name="Waitlisted Projects - Group B" sheetId="7" r:id="rId6"/>
  </sheets>
  <definedNames>
    <definedName name="_xlnm._FilterDatabase" localSheetId="0" hidden="1">'Scores - Group A'!$A$2:$AA$13</definedName>
    <definedName name="_xlnm._FilterDatabase" localSheetId="3" hidden="1">'Scores - Group B'!$A$2:$Y$2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5" l="1"/>
  <c r="AA24" i="5"/>
  <c r="AA5" i="5"/>
  <c r="AA30" i="5"/>
  <c r="AA23" i="5"/>
  <c r="AA6" i="5"/>
  <c r="AA25" i="5"/>
  <c r="AA10" i="5"/>
  <c r="AA12" i="5"/>
  <c r="AA33" i="5"/>
  <c r="AA14" i="5"/>
  <c r="AA18" i="5"/>
  <c r="AA43" i="5"/>
  <c r="AA26" i="5"/>
  <c r="AA37" i="5"/>
  <c r="AA22" i="5"/>
  <c r="AA28" i="5"/>
  <c r="AA9" i="5"/>
  <c r="AA17" i="5"/>
  <c r="AA46" i="5"/>
  <c r="AA45" i="5"/>
  <c r="AA32" i="5"/>
  <c r="AA19" i="5"/>
  <c r="AA31" i="5"/>
  <c r="AA11" i="5"/>
  <c r="AA36" i="5"/>
  <c r="AA3" i="5"/>
  <c r="AA40" i="5"/>
  <c r="AA15" i="5"/>
  <c r="AA16" i="5"/>
  <c r="AA7" i="5"/>
  <c r="AA51" i="5"/>
  <c r="AA21" i="5"/>
  <c r="AA41" i="5"/>
  <c r="AA44" i="5"/>
  <c r="AA38" i="5"/>
  <c r="AA4" i="5"/>
  <c r="AA39" i="5"/>
  <c r="AA27" i="5"/>
  <c r="AA35" i="5"/>
  <c r="AA34" i="5"/>
  <c r="AA42" i="5"/>
  <c r="AA29" i="5"/>
  <c r="AA48" i="5"/>
  <c r="AA8" i="5"/>
  <c r="AA54" i="5"/>
  <c r="AA50" i="5"/>
  <c r="AA49" i="5"/>
  <c r="AA13" i="5"/>
  <c r="AA52" i="5"/>
  <c r="AA53" i="5"/>
  <c r="AA47" i="5"/>
  <c r="AA20" i="5"/>
  <c r="AA4" i="1"/>
  <c r="Z24" i="5"/>
  <c r="Z5" i="5"/>
  <c r="Z30" i="5"/>
  <c r="Z23" i="5"/>
  <c r="Z6" i="5"/>
  <c r="Z25" i="5"/>
  <c r="Z10" i="5"/>
  <c r="Z12" i="5"/>
  <c r="Z33" i="5"/>
  <c r="Z14" i="5"/>
  <c r="Z18" i="5"/>
  <c r="Z43" i="5"/>
  <c r="Z26" i="5"/>
  <c r="Z37" i="5"/>
  <c r="Z22" i="5"/>
  <c r="Z28" i="5"/>
  <c r="Z9" i="5"/>
  <c r="Z17" i="5"/>
  <c r="Z46" i="5"/>
  <c r="Z45" i="5"/>
  <c r="Z32" i="5"/>
  <c r="Z19" i="5"/>
  <c r="Z31" i="5"/>
  <c r="Z11" i="5"/>
  <c r="Z36" i="5"/>
  <c r="Z40" i="5"/>
  <c r="Z15" i="5"/>
  <c r="Z16" i="5"/>
  <c r="Z7" i="5"/>
  <c r="Z51" i="5"/>
  <c r="Z21" i="5"/>
  <c r="Z41" i="5"/>
  <c r="Z44" i="5"/>
  <c r="Z38" i="5"/>
  <c r="Z4" i="5"/>
  <c r="Z39" i="5"/>
  <c r="Z27" i="5"/>
  <c r="Z35" i="5"/>
  <c r="Z34" i="5"/>
  <c r="Z42" i="5"/>
  <c r="Z29" i="5"/>
  <c r="Z48" i="5"/>
  <c r="Z8" i="5"/>
  <c r="Z54" i="5"/>
  <c r="Z50" i="5"/>
  <c r="Z49" i="5"/>
  <c r="Z13" i="5"/>
  <c r="Z52" i="5"/>
  <c r="Z53" i="5"/>
  <c r="Z47" i="5"/>
  <c r="Z20" i="5"/>
  <c r="Z4" i="1"/>
  <c r="AA11" i="1"/>
  <c r="AA10" i="1"/>
  <c r="AA7" i="1"/>
  <c r="AA6" i="1"/>
  <c r="AA8" i="1"/>
  <c r="AA3" i="1"/>
  <c r="AA9" i="1"/>
  <c r="AA5" i="1"/>
  <c r="AA13" i="1"/>
  <c r="AA12" i="1"/>
  <c r="Z11" i="1"/>
  <c r="Z10" i="1"/>
  <c r="Z7" i="1"/>
  <c r="Z6" i="1"/>
  <c r="Z8" i="1"/>
  <c r="Z3" i="1"/>
  <c r="Z9" i="1"/>
  <c r="Z5" i="1"/>
  <c r="Z13" i="1"/>
  <c r="Z12" i="1"/>
  <c r="W53" i="5"/>
  <c r="N53" i="5"/>
  <c r="W54" i="5"/>
  <c r="N54" i="5"/>
  <c r="X54" i="5" s="1"/>
  <c r="W50" i="5"/>
  <c r="N50" i="5"/>
  <c r="W49" i="5"/>
  <c r="N49" i="5"/>
  <c r="W52" i="5"/>
  <c r="N52" i="5"/>
  <c r="W48" i="5"/>
  <c r="N48" i="5"/>
  <c r="W51" i="5"/>
  <c r="N51" i="5"/>
  <c r="W47" i="5"/>
  <c r="N47" i="5"/>
  <c r="W46" i="5"/>
  <c r="N46" i="5"/>
  <c r="X46" i="5" s="1"/>
  <c r="W45" i="5"/>
  <c r="N45" i="5"/>
  <c r="W39" i="5"/>
  <c r="N39" i="5"/>
  <c r="W42" i="5"/>
  <c r="N42" i="5"/>
  <c r="W35" i="5"/>
  <c r="N35" i="5"/>
  <c r="W37" i="5"/>
  <c r="N37" i="5"/>
  <c r="X37" i="5" s="1"/>
  <c r="W44" i="5"/>
  <c r="N44" i="5"/>
  <c r="W41" i="5"/>
  <c r="N41" i="5"/>
  <c r="W30" i="5"/>
  <c r="N30" i="5"/>
  <c r="W34" i="5"/>
  <c r="N34" i="5"/>
  <c r="W33" i="5"/>
  <c r="N33" i="5"/>
  <c r="W38" i="5"/>
  <c r="N38" i="5"/>
  <c r="X38" i="5" s="1"/>
  <c r="W36" i="5"/>
  <c r="N36" i="5"/>
  <c r="W40" i="5"/>
  <c r="N40" i="5"/>
  <c r="X40" i="5" s="1"/>
  <c r="W43" i="5"/>
  <c r="N43" i="5"/>
  <c r="W31" i="5"/>
  <c r="N31" i="5"/>
  <c r="W32" i="5"/>
  <c r="N32" i="5"/>
  <c r="X32" i="5" s="1"/>
  <c r="W26" i="5"/>
  <c r="N26" i="5"/>
  <c r="X26" i="5" s="1"/>
  <c r="W22" i="5"/>
  <c r="N22" i="5"/>
  <c r="W29" i="5"/>
  <c r="N29" i="5"/>
  <c r="W20" i="5"/>
  <c r="N20" i="5"/>
  <c r="W21" i="5"/>
  <c r="N21" i="5"/>
  <c r="W23" i="5"/>
  <c r="N23" i="5"/>
  <c r="X23" i="5" s="1"/>
  <c r="W28" i="5"/>
  <c r="N28" i="5"/>
  <c r="W27" i="5"/>
  <c r="N27" i="5"/>
  <c r="W24" i="5"/>
  <c r="N24" i="5"/>
  <c r="W25" i="5"/>
  <c r="N25" i="5"/>
  <c r="W13" i="5"/>
  <c r="N13" i="5"/>
  <c r="W19" i="5"/>
  <c r="N19" i="5"/>
  <c r="W14" i="5"/>
  <c r="N14" i="5"/>
  <c r="X14" i="5" s="1"/>
  <c r="W16" i="5"/>
  <c r="N16" i="5"/>
  <c r="W17" i="5"/>
  <c r="N17" i="5"/>
  <c r="W18" i="5"/>
  <c r="N18" i="5"/>
  <c r="W11" i="5"/>
  <c r="N11" i="5"/>
  <c r="W15" i="5"/>
  <c r="N15" i="5"/>
  <c r="W12" i="5"/>
  <c r="N12" i="5"/>
  <c r="W7" i="5"/>
  <c r="N7" i="5"/>
  <c r="W9" i="5"/>
  <c r="N9" i="5"/>
  <c r="W8" i="5"/>
  <c r="N8" i="5"/>
  <c r="W6" i="5"/>
  <c r="N6" i="5"/>
  <c r="W10" i="5"/>
  <c r="N10" i="5"/>
  <c r="X10" i="5" s="1"/>
  <c r="W5" i="5"/>
  <c r="N5" i="5"/>
  <c r="W4" i="5"/>
  <c r="N4" i="5"/>
  <c r="W3" i="5"/>
  <c r="N3" i="5"/>
  <c r="F4" i="5"/>
  <c r="F5" i="5"/>
  <c r="F10" i="5"/>
  <c r="F6" i="5"/>
  <c r="F8" i="5"/>
  <c r="F9" i="5"/>
  <c r="F7" i="5"/>
  <c r="F12" i="5"/>
  <c r="F15" i="5"/>
  <c r="F11" i="5"/>
  <c r="F18" i="5"/>
  <c r="F17" i="5"/>
  <c r="F16" i="5"/>
  <c r="F14" i="5"/>
  <c r="F19" i="5"/>
  <c r="F13" i="5"/>
  <c r="F25" i="5"/>
  <c r="F24" i="5"/>
  <c r="F27" i="5"/>
  <c r="F28" i="5"/>
  <c r="F23" i="5"/>
  <c r="F21" i="5"/>
  <c r="F20" i="5"/>
  <c r="F29" i="5"/>
  <c r="F22" i="5"/>
  <c r="F26" i="5"/>
  <c r="F32" i="5"/>
  <c r="F31" i="5"/>
  <c r="F43" i="5"/>
  <c r="F40" i="5"/>
  <c r="F36" i="5"/>
  <c r="F38" i="5"/>
  <c r="F33" i="5"/>
  <c r="F34" i="5"/>
  <c r="F30" i="5"/>
  <c r="F41" i="5"/>
  <c r="F44" i="5"/>
  <c r="F37" i="5"/>
  <c r="F35" i="5"/>
  <c r="F42" i="5"/>
  <c r="F39" i="5"/>
  <c r="F45" i="5"/>
  <c r="F46" i="5"/>
  <c r="F47" i="5"/>
  <c r="F51" i="5"/>
  <c r="F48" i="5"/>
  <c r="F52" i="5"/>
  <c r="F49" i="5"/>
  <c r="F50" i="5"/>
  <c r="F54" i="5"/>
  <c r="F53" i="5"/>
  <c r="F3" i="5"/>
  <c r="N3" i="1"/>
  <c r="W11" i="1"/>
  <c r="N11" i="1"/>
  <c r="W13" i="1"/>
  <c r="N13" i="1"/>
  <c r="W12" i="1"/>
  <c r="N12" i="1"/>
  <c r="W10" i="1"/>
  <c r="N10" i="1"/>
  <c r="W9" i="1"/>
  <c r="N9" i="1"/>
  <c r="W8" i="1"/>
  <c r="N8" i="1"/>
  <c r="X8" i="1" s="1"/>
  <c r="W7" i="1"/>
  <c r="N7" i="1"/>
  <c r="W6" i="1"/>
  <c r="N6" i="1"/>
  <c r="W4" i="1"/>
  <c r="N4" i="1"/>
  <c r="W5" i="1"/>
  <c r="N5" i="1"/>
  <c r="W3" i="1"/>
  <c r="F5" i="1"/>
  <c r="F4" i="1"/>
  <c r="F6" i="1"/>
  <c r="F7" i="1"/>
  <c r="F8" i="1"/>
  <c r="F9" i="1"/>
  <c r="F10" i="1"/>
  <c r="F12" i="1"/>
  <c r="F13" i="1"/>
  <c r="F11" i="1"/>
  <c r="F3" i="1"/>
  <c r="X31" i="5" l="1"/>
  <c r="X43" i="5"/>
  <c r="X7" i="5"/>
  <c r="X27" i="5"/>
  <c r="X30" i="5"/>
  <c r="X52" i="5"/>
  <c r="X6" i="5"/>
  <c r="X11" i="5"/>
  <c r="X13" i="5"/>
  <c r="X51" i="5"/>
  <c r="X53" i="5"/>
  <c r="X8" i="5"/>
  <c r="X25" i="5"/>
  <c r="X21" i="5"/>
  <c r="X48" i="5"/>
  <c r="X9" i="5"/>
  <c r="X24" i="5"/>
  <c r="X36" i="5"/>
  <c r="X29" i="5"/>
  <c r="X41" i="5"/>
  <c r="X22" i="5"/>
  <c r="X3" i="1"/>
  <c r="X9" i="1"/>
  <c r="X13" i="1"/>
  <c r="X11" i="1"/>
  <c r="X5" i="1"/>
  <c r="X4" i="1"/>
  <c r="X12" i="1"/>
  <c r="X5" i="5"/>
  <c r="X15" i="5"/>
  <c r="X16" i="5"/>
  <c r="X28" i="5"/>
  <c r="X20" i="5"/>
  <c r="X45" i="5"/>
  <c r="X50" i="5"/>
  <c r="X35" i="5"/>
  <c r="X3" i="5"/>
  <c r="X18" i="5"/>
  <c r="X33" i="5"/>
  <c r="X42" i="5"/>
  <c r="X44" i="5"/>
  <c r="X47" i="5"/>
  <c r="X4" i="5"/>
  <c r="X12" i="5"/>
  <c r="X17" i="5"/>
  <c r="X19" i="5"/>
  <c r="X34" i="5"/>
  <c r="X39" i="5"/>
  <c r="X49" i="5"/>
  <c r="X6" i="1"/>
  <c r="X10" i="1"/>
  <c r="X7" i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2" i="7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C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3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C14" i="3"/>
  <c r="D14" i="3"/>
  <c r="E14" i="3"/>
  <c r="F14" i="3"/>
  <c r="G14" i="3"/>
  <c r="C15" i="3"/>
  <c r="D15" i="3"/>
  <c r="E15" i="3"/>
  <c r="F15" i="3"/>
  <c r="G15" i="3"/>
  <c r="C16" i="3"/>
  <c r="D16" i="3"/>
  <c r="E16" i="3"/>
  <c r="F16" i="3"/>
  <c r="G16" i="3"/>
  <c r="C17" i="3"/>
  <c r="D17" i="3"/>
  <c r="E17" i="3"/>
  <c r="F17" i="3"/>
  <c r="G17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21" i="3"/>
  <c r="D21" i="3"/>
  <c r="E21" i="3"/>
  <c r="F21" i="3"/>
  <c r="G21" i="3"/>
  <c r="C22" i="3"/>
  <c r="D22" i="3"/>
  <c r="E22" i="3"/>
  <c r="F22" i="3"/>
  <c r="G22" i="3"/>
  <c r="C23" i="3"/>
  <c r="D23" i="3"/>
  <c r="E23" i="3"/>
  <c r="F23" i="3"/>
  <c r="G23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G2" i="3"/>
  <c r="F2" i="3"/>
  <c r="E2" i="3"/>
  <c r="D2" i="3"/>
  <c r="C2" i="3"/>
  <c r="B2" i="3"/>
  <c r="G4" i="2"/>
  <c r="G5" i="2"/>
  <c r="G6" i="2"/>
  <c r="G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3" i="2"/>
  <c r="D3" i="2"/>
  <c r="E3" i="2"/>
  <c r="F3" i="2"/>
  <c r="G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G1" i="6" l="1"/>
  <c r="G1" i="2"/>
</calcChain>
</file>

<file path=xl/sharedStrings.xml><?xml version="1.0" encoding="utf-8"?>
<sst xmlns="http://schemas.openxmlformats.org/spreadsheetml/2006/main" count="358" uniqueCount="143">
  <si>
    <t xml:space="preserve">Primary Selection Criteria </t>
  </si>
  <si>
    <t> </t>
  </si>
  <si>
    <t xml:space="preserve">Secondary Selection Criteria </t>
  </si>
  <si>
    <t>Tiebreaker Value</t>
  </si>
  <si>
    <t>Vendor ID</t>
  </si>
  <si>
    <t>Vendor Name</t>
  </si>
  <si>
    <t>Project ID</t>
  </si>
  <si>
    <t>Project Name</t>
  </si>
  <si>
    <t>AC Project Size KW</t>
  </si>
  <si>
    <t>AC Project Size MW</t>
  </si>
  <si>
    <t>Group</t>
  </si>
  <si>
    <t>Community this project is located in</t>
  </si>
  <si>
    <t>A</t>
  </si>
  <si>
    <t>B</t>
  </si>
  <si>
    <t>C</t>
  </si>
  <si>
    <t>D</t>
  </si>
  <si>
    <t>E</t>
  </si>
  <si>
    <t>TOTAL Primary points</t>
  </si>
  <si>
    <t>F</t>
  </si>
  <si>
    <t>G</t>
  </si>
  <si>
    <t>H</t>
  </si>
  <si>
    <t>TOTAL Secondary Points</t>
  </si>
  <si>
    <t>TOTAL POINTS</t>
  </si>
  <si>
    <t>RNG Seed: 886096185</t>
  </si>
  <si>
    <t>Order of selected projects</t>
  </si>
  <si>
    <t>Order of waitlisted projects</t>
  </si>
  <si>
    <t>EnPower Solutions</t>
  </si>
  <si>
    <t>Kewanee CDCS</t>
  </si>
  <si>
    <t>Henry</t>
  </si>
  <si>
    <t>Garden Enterprises, LLC dba UpSouth Energy, LLC</t>
  </si>
  <si>
    <t>Belleville Mount Hope Community Solar</t>
  </si>
  <si>
    <t>St. Clair</t>
  </si>
  <si>
    <t>Tamms CDCS</t>
  </si>
  <si>
    <t>Alexander</t>
  </si>
  <si>
    <t>SLDIL Portfolio LLC</t>
  </si>
  <si>
    <t>SLDIL 114738</t>
  </si>
  <si>
    <t>SLDIL 114739</t>
  </si>
  <si>
    <t>Madison</t>
  </si>
  <si>
    <t>Trajectory Solar 3, LLC</t>
  </si>
  <si>
    <t>Lupine Solar, LLC</t>
  </si>
  <si>
    <t>Washington</t>
  </si>
  <si>
    <t>Williamson County CDCS</t>
  </si>
  <si>
    <t>Williamson</t>
  </si>
  <si>
    <t>Galesburg #2 CDCS</t>
  </si>
  <si>
    <t>Knox</t>
  </si>
  <si>
    <t>River Maple Solar III, LLC</t>
  </si>
  <si>
    <t>Sangamon</t>
  </si>
  <si>
    <t>PureSky Energy Inc.</t>
  </si>
  <si>
    <t>ASD Old Colonial IL Solar LLC</t>
  </si>
  <si>
    <t>McLean</t>
  </si>
  <si>
    <t>River Maple Solar II, LLC</t>
  </si>
  <si>
    <t>Selected Project Capacity (MW)</t>
  </si>
  <si>
    <t>AV ID</t>
  </si>
  <si>
    <t>AV Name</t>
  </si>
  <si>
    <t>Project Size AC (MW)</t>
  </si>
  <si>
    <t>Total Points</t>
  </si>
  <si>
    <t>Tiebreaker value (randomly generated)</t>
  </si>
  <si>
    <t>RNG Seed: 820047380</t>
  </si>
  <si>
    <t>Green Energy Justice Cooperative</t>
  </si>
  <si>
    <t>GEJC 2805 Duke</t>
  </si>
  <si>
    <t>Winfield Township &amp; Naperville Township</t>
  </si>
  <si>
    <t>GEJC 2850 Duke</t>
  </si>
  <si>
    <t>Winfield Township</t>
  </si>
  <si>
    <t>SLDIL 102403</t>
  </si>
  <si>
    <t>DuPage Township</t>
  </si>
  <si>
    <t>GEJC 950 Renwick</t>
  </si>
  <si>
    <t>Lockport Township</t>
  </si>
  <si>
    <t>SLDIL 114762</t>
  </si>
  <si>
    <t>Du Page Township</t>
  </si>
  <si>
    <t>SLDIL 114744</t>
  </si>
  <si>
    <t>Chicago City</t>
  </si>
  <si>
    <t>SLDIL 114749</t>
  </si>
  <si>
    <t>SLDIL 101947</t>
  </si>
  <si>
    <t>Waukegan Township</t>
  </si>
  <si>
    <t>SLDIL 114735</t>
  </si>
  <si>
    <t>Bremen Township</t>
  </si>
  <si>
    <t>SLDIL 102499</t>
  </si>
  <si>
    <t>Joliet Township</t>
  </si>
  <si>
    <t>Rockford #2 CDCS</t>
  </si>
  <si>
    <t>Rockford</t>
  </si>
  <si>
    <t>SLDIL 114752</t>
  </si>
  <si>
    <t>Palos Township</t>
  </si>
  <si>
    <t>SLDIL 114678</t>
  </si>
  <si>
    <t>Wheeling Township</t>
  </si>
  <si>
    <t>SLDIL 114750</t>
  </si>
  <si>
    <t>Niles Township</t>
  </si>
  <si>
    <t>SLDIL 114747</t>
  </si>
  <si>
    <t>SLDIL 114746</t>
  </si>
  <si>
    <t>Worth Township</t>
  </si>
  <si>
    <t>SLDIL 114764</t>
  </si>
  <si>
    <t>SLDIL 114748</t>
  </si>
  <si>
    <t>Thornton Township</t>
  </si>
  <si>
    <t>SLDIL 114741</t>
  </si>
  <si>
    <t>SLDIL 114761</t>
  </si>
  <si>
    <t>Palatine Township</t>
  </si>
  <si>
    <t>SLDIL 114740</t>
  </si>
  <si>
    <t>SLDIL 102408</t>
  </si>
  <si>
    <t>Proviso Township</t>
  </si>
  <si>
    <t>SLDIL 101939</t>
  </si>
  <si>
    <t>Lyons Township</t>
  </si>
  <si>
    <t>SLDIL 114835</t>
  </si>
  <si>
    <t>SLDIL 114668</t>
  </si>
  <si>
    <t>Elk Grove Township</t>
  </si>
  <si>
    <t>SLDIL 114677</t>
  </si>
  <si>
    <t>SLDIL 114757</t>
  </si>
  <si>
    <t>SLDIL 114755</t>
  </si>
  <si>
    <t>SLDIL 114676</t>
  </si>
  <si>
    <t>SLDIL 102407</t>
  </si>
  <si>
    <t>Warren Township</t>
  </si>
  <si>
    <t>SLDIL 114745</t>
  </si>
  <si>
    <t>Orland Township</t>
  </si>
  <si>
    <t>SLDIL 114753</t>
  </si>
  <si>
    <t>Rich Township</t>
  </si>
  <si>
    <t>SLDIL 114766</t>
  </si>
  <si>
    <t>SLDIL 114742</t>
  </si>
  <si>
    <t>SLDIL 114765</t>
  </si>
  <si>
    <t>SLDIL 114743</t>
  </si>
  <si>
    <t>Stickney Township</t>
  </si>
  <si>
    <t>SLDIL 114768</t>
  </si>
  <si>
    <t>SLDIL 114734</t>
  </si>
  <si>
    <t>SLDIL 114758</t>
  </si>
  <si>
    <t>Addison Township</t>
  </si>
  <si>
    <t>SLDIL 114767</t>
  </si>
  <si>
    <t>SLDIL 114733</t>
  </si>
  <si>
    <t>Dundee Township</t>
  </si>
  <si>
    <t>SLDIL 114760</t>
  </si>
  <si>
    <t>SLDIL 114756</t>
  </si>
  <si>
    <t>SLDIL 114763</t>
  </si>
  <si>
    <t>SLDIL 114732</t>
  </si>
  <si>
    <t>Green Heron Solar, LLC</t>
  </si>
  <si>
    <t>Grundy</t>
  </si>
  <si>
    <t>North Pasture Solar, LLC</t>
  </si>
  <si>
    <t>Winnebago</t>
  </si>
  <si>
    <t>South Pasture Solar, LLC (Phase 2)</t>
  </si>
  <si>
    <t xml:space="preserve">Winnebago </t>
  </si>
  <si>
    <t>Junegrass Solar, LLC</t>
  </si>
  <si>
    <t>Livingston</t>
  </si>
  <si>
    <t>Granite Solar, LLC</t>
  </si>
  <si>
    <t>BAP Power Corporation</t>
  </si>
  <si>
    <t>BAP Limestone</t>
  </si>
  <si>
    <t>Kankakee</t>
  </si>
  <si>
    <t>Plowshare Solar, LLC</t>
  </si>
  <si>
    <t>Riley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</si>
</sst>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4" xfId="0" applyFont="1" applyFill="1" applyBorder="1"/>
    <xf numFmtId="0" fontId="2" fillId="3" borderId="0" xfId="0" applyFont="1" applyFill="1"/>
    <xf numFmtId="0" fontId="3" fillId="4" borderId="5" xfId="0" applyFont="1" applyFill="1" applyBorder="1"/>
    <xf numFmtId="0" fontId="4" fillId="5" borderId="6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5" fillId="6" borderId="8" xfId="0" applyFont="1" applyFill="1" applyBorder="1"/>
    <xf numFmtId="0" fontId="1" fillId="6" borderId="9" xfId="0" applyFont="1" applyFill="1" applyBorder="1" applyAlignment="1">
      <alignment wrapText="1"/>
    </xf>
    <xf numFmtId="0" fontId="1" fillId="7" borderId="8" xfId="0" applyFont="1" applyFill="1" applyBorder="1" applyAlignment="1">
      <alignment wrapText="1"/>
    </xf>
    <xf numFmtId="0" fontId="1" fillId="7" borderId="8" xfId="0" applyFont="1" applyFill="1" applyBorder="1"/>
    <xf numFmtId="0" fontId="4" fillId="5" borderId="10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8" borderId="15" xfId="0" applyFont="1" applyFill="1" applyBorder="1" applyAlignment="1">
      <alignment wrapText="1"/>
    </xf>
    <xf numFmtId="2" fontId="6" fillId="0" borderId="16" xfId="0" applyNumberFormat="1" applyFont="1" applyBorder="1"/>
    <xf numFmtId="0" fontId="6" fillId="9" borderId="0" xfId="0" applyFont="1" applyFill="1" applyAlignment="1">
      <alignment wrapText="1"/>
    </xf>
    <xf numFmtId="2" fontId="6" fillId="9" borderId="0" xfId="0" applyNumberFormat="1" applyFont="1" applyFill="1" applyAlignment="1">
      <alignment wrapText="1"/>
    </xf>
    <xf numFmtId="2" fontId="6" fillId="10" borderId="17" xfId="0" applyNumberFormat="1" applyFont="1" applyFill="1" applyBorder="1" applyAlignment="1">
      <alignment wrapText="1"/>
    </xf>
    <xf numFmtId="2" fontId="6" fillId="10" borderId="0" xfId="0" applyNumberFormat="1" applyFont="1" applyFill="1" applyAlignment="1">
      <alignment wrapText="1"/>
    </xf>
    <xf numFmtId="2" fontId="5" fillId="0" borderId="0" xfId="0" applyNumberFormat="1" applyFont="1" applyAlignment="1">
      <alignment wrapText="1"/>
    </xf>
    <xf numFmtId="2" fontId="0" fillId="0" borderId="0" xfId="0" applyNumberFormat="1"/>
    <xf numFmtId="0" fontId="8" fillId="0" borderId="0" xfId="0" applyFont="1"/>
    <xf numFmtId="0" fontId="0" fillId="0" borderId="18" xfId="0" applyBorder="1"/>
    <xf numFmtId="0" fontId="0" fillId="0" borderId="13" xfId="0" applyBorder="1" applyAlignment="1">
      <alignment wrapText="1"/>
    </xf>
    <xf numFmtId="0" fontId="0" fillId="0" borderId="13" xfId="0" applyBorder="1"/>
    <xf numFmtId="0" fontId="0" fillId="0" borderId="12" xfId="0" applyBorder="1"/>
    <xf numFmtId="0" fontId="0" fillId="12" borderId="13" xfId="0" applyFill="1" applyBorder="1"/>
    <xf numFmtId="0" fontId="0" fillId="0" borderId="18" xfId="0" applyBorder="1" applyAlignment="1">
      <alignment wrapText="1"/>
    </xf>
    <xf numFmtId="0" fontId="1" fillId="7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8" fillId="0" borderId="18" xfId="1" applyNumberFormat="1" applyFont="1" applyFill="1" applyBorder="1"/>
    <xf numFmtId="1" fontId="0" fillId="11" borderId="19" xfId="0" applyNumberFormat="1" applyFill="1" applyBorder="1" applyAlignment="1">
      <alignment wrapText="1"/>
    </xf>
    <xf numFmtId="1" fontId="6" fillId="13" borderId="14" xfId="0" applyNumberFormat="1" applyFont="1" applyFill="1" applyBorder="1"/>
    <xf numFmtId="0" fontId="0" fillId="0" borderId="20" xfId="0" applyBorder="1"/>
    <xf numFmtId="0" fontId="0" fillId="0" borderId="11" xfId="0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533399</xdr:colOff>
      <xdr:row>0</xdr:row>
      <xdr:rowOff>209550</xdr:rowOff>
    </xdr:from>
    <xdr:to>
      <xdr:col>4</xdr:col>
      <xdr:colOff>1209676</xdr:colOff>
      <xdr:row>0</xdr:row>
      <xdr:rowOff>809625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679160-E5F6-4B20-A0B6-4DA0BAED9E83}"/>
            </a:ext>
          </a:extLst>
        </xdr:cNvPr>
        <xdr:cNvSpPr txBox="1"/>
      </xdr:nvSpPr>
      <xdr:spPr>
        <a:xfrm>
          <a:off x="5067299" y="209550"/>
          <a:ext cx="2800352" cy="600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CDCS Allocation Capacity 2023-2024: </a:t>
          </a:r>
          <a:r>
            <a:rPr lang="en-US" sz="1200" b="0"/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 A: </a:t>
          </a:r>
          <a:r>
            <a:rPr lang="en-US" sz="1200" b="0"/>
            <a:t> 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1.5</a:t>
          </a:r>
          <a:r>
            <a:rPr lang="en-US" sz="1200" b="1"/>
            <a:t> </a:t>
          </a:r>
          <a:r>
            <a:rPr 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 (MW)</a:t>
          </a:r>
          <a:endParaRPr 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342899</xdr:colOff>
      <xdr:row>0</xdr:row>
      <xdr:rowOff>122247</xdr:rowOff>
    </xdr:from>
    <xdr:to>
      <xdr:col>4</xdr:col>
      <xdr:colOff>1015366</xdr:colOff>
      <xdr:row>0</xdr:row>
      <xdr:rowOff>742292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E2C640-8E45-4609-ADF0-80EF38EF0BFD}"/>
            </a:ext>
          </a:extLst>
        </xdr:cNvPr>
        <xdr:cNvSpPr txBox="1"/>
      </xdr:nvSpPr>
      <xdr:spPr>
        <a:xfrm>
          <a:off x="5670330" y="122247"/>
          <a:ext cx="2465795" cy="6200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CDCS Allocation Capacity 2023-2024: </a:t>
          </a:r>
          <a:r>
            <a:rPr lang="en-US" sz="1200" b="0"/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 B: </a:t>
          </a:r>
          <a:r>
            <a:rPr lang="en-US" sz="1200" b="0"/>
            <a:t> 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17.7</a:t>
          </a:r>
          <a:r>
            <a:rPr lang="en-US" sz="1200" b="1"/>
            <a:t> </a:t>
          </a:r>
          <a:r>
            <a:rPr 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 (MW)</a:t>
          </a:r>
          <a:endParaRPr 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"/>
  <sheetViews>
    <sheetView topLeftCell="E1" zoomScale="130" zoomScaleNormal="130" workbookViewId="0">
      <selection activeCell="G15" sqref="G15"/>
    </sheetView>
  </sheetViews>
  <sheetFormatPr defaultRowHeight="14.4" x14ac:dyDescent="0.3"/>
  <cols>
    <col min="1" max="1" width="11.6640625" bestFit="1" customWidth="1"/>
    <col min="2" max="2" width="42" customWidth="1"/>
    <col min="3" max="3" width="9.88671875" customWidth="1"/>
    <col min="4" max="4" width="34" customWidth="1"/>
    <col min="5" max="5" width="9.88671875" customWidth="1"/>
    <col min="6" max="6" width="9.109375" customWidth="1"/>
    <col min="7" max="7" width="8.5546875" customWidth="1"/>
    <col min="8" max="8" width="14" customWidth="1"/>
    <col min="9" max="23" width="8.6640625" customWidth="1"/>
    <col min="25" max="25" width="18.33203125" customWidth="1"/>
    <col min="26" max="26" width="14.5546875" customWidth="1"/>
    <col min="27" max="27" width="16.88671875" customWidth="1"/>
  </cols>
  <sheetData>
    <row r="1" spans="1:27" ht="18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4" t="s">
        <v>1</v>
      </c>
      <c r="N1" s="5" t="s">
        <v>1</v>
      </c>
      <c r="O1" s="6" t="s">
        <v>2</v>
      </c>
      <c r="P1" s="7"/>
      <c r="Q1" s="7"/>
      <c r="R1" s="7"/>
      <c r="S1" s="6" t="s">
        <v>1</v>
      </c>
      <c r="T1" s="6" t="s">
        <v>1</v>
      </c>
      <c r="U1" s="6" t="s">
        <v>1</v>
      </c>
      <c r="V1" s="6" t="s">
        <v>1</v>
      </c>
      <c r="W1" s="6" t="s">
        <v>1</v>
      </c>
      <c r="X1" s="8" t="s">
        <v>1</v>
      </c>
      <c r="Y1" s="7" t="s">
        <v>3</v>
      </c>
    </row>
    <row r="2" spans="1:27" ht="43.2" x14ac:dyDescent="0.3">
      <c r="A2" s="9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1" t="s">
        <v>12</v>
      </c>
      <c r="J2" s="12" t="s">
        <v>13</v>
      </c>
      <c r="K2" s="12" t="s">
        <v>14</v>
      </c>
      <c r="L2" s="12" t="s">
        <v>15</v>
      </c>
      <c r="M2" s="12" t="s">
        <v>16</v>
      </c>
      <c r="N2" s="13" t="s">
        <v>17</v>
      </c>
      <c r="O2" s="14" t="s">
        <v>12</v>
      </c>
      <c r="P2" s="15" t="s">
        <v>13</v>
      </c>
      <c r="Q2" s="15" t="s">
        <v>14</v>
      </c>
      <c r="R2" s="15" t="s">
        <v>15</v>
      </c>
      <c r="S2" s="15" t="s">
        <v>16</v>
      </c>
      <c r="T2" s="15" t="s">
        <v>18</v>
      </c>
      <c r="U2" s="15" t="s">
        <v>19</v>
      </c>
      <c r="V2" s="15" t="s">
        <v>20</v>
      </c>
      <c r="W2" s="14" t="s">
        <v>21</v>
      </c>
      <c r="X2" s="16" t="s">
        <v>22</v>
      </c>
      <c r="Y2" s="33" t="s">
        <v>23</v>
      </c>
      <c r="Z2" s="33" t="s">
        <v>24</v>
      </c>
      <c r="AA2" s="33" t="s">
        <v>25</v>
      </c>
    </row>
    <row r="3" spans="1:27" x14ac:dyDescent="0.3">
      <c r="A3">
        <v>804</v>
      </c>
      <c r="B3" t="s">
        <v>26</v>
      </c>
      <c r="C3">
        <v>115220</v>
      </c>
      <c r="D3" t="s">
        <v>27</v>
      </c>
      <c r="E3">
        <v>500</v>
      </c>
      <c r="F3" s="24">
        <f t="shared" ref="F3:F13" si="0">E3/1000</f>
        <v>0.5</v>
      </c>
      <c r="G3" t="s">
        <v>12</v>
      </c>
      <c r="H3" s="26" t="s">
        <v>28</v>
      </c>
      <c r="I3" s="35">
        <v>0</v>
      </c>
      <c r="J3" s="36">
        <v>4</v>
      </c>
      <c r="K3" s="27">
        <v>4</v>
      </c>
      <c r="L3" s="27">
        <v>3</v>
      </c>
      <c r="M3" s="28">
        <v>0</v>
      </c>
      <c r="N3" s="37">
        <f t="shared" ref="N3:N13" si="1">SUM(I3,J3,K3,L3,M3)</f>
        <v>11</v>
      </c>
      <c r="O3" s="17">
        <v>2</v>
      </c>
      <c r="P3" s="32">
        <v>0</v>
      </c>
      <c r="Q3" s="27">
        <v>2</v>
      </c>
      <c r="R3" s="32">
        <v>2</v>
      </c>
      <c r="S3" s="30">
        <v>2</v>
      </c>
      <c r="T3" s="28">
        <v>2</v>
      </c>
      <c r="U3" s="28">
        <v>0</v>
      </c>
      <c r="V3" s="30">
        <v>1</v>
      </c>
      <c r="W3" s="31">
        <f t="shared" ref="W3:W13" si="2">SUM(O3,P3,Q3,R3,S3,T3,U3,V3)</f>
        <v>11</v>
      </c>
      <c r="X3" s="38">
        <f t="shared" ref="X3:X13" si="3">SUM(N3,W3)</f>
        <v>22</v>
      </c>
      <c r="Y3">
        <v>0.70215796596636404</v>
      </c>
      <c r="Z3" s="41">
        <f>_xlfn.IFNA(MATCH(C3,'Selected Projects - Group A'!$A$3:$A$30,0),"Not selected")</f>
        <v>1</v>
      </c>
      <c r="AA3" s="41" t="str">
        <f>_xlfn.IFNA(MATCH(C3,'Waitlisted Projects - Group A'!$A$2:$A$30,0),"Not on waitlist")</f>
        <v>Not on waitlist</v>
      </c>
    </row>
    <row r="4" spans="1:27" x14ac:dyDescent="0.3">
      <c r="A4">
        <v>2008</v>
      </c>
      <c r="B4" t="s">
        <v>29</v>
      </c>
      <c r="C4">
        <v>115215</v>
      </c>
      <c r="D4" t="s">
        <v>30</v>
      </c>
      <c r="E4">
        <v>5000</v>
      </c>
      <c r="F4" s="24">
        <f t="shared" si="0"/>
        <v>5</v>
      </c>
      <c r="G4" t="s">
        <v>12</v>
      </c>
      <c r="H4" s="26" t="s">
        <v>31</v>
      </c>
      <c r="I4" s="35">
        <v>0</v>
      </c>
      <c r="J4" s="36">
        <v>4</v>
      </c>
      <c r="K4" s="27">
        <v>4</v>
      </c>
      <c r="L4" s="27">
        <v>2</v>
      </c>
      <c r="M4" s="28">
        <v>4</v>
      </c>
      <c r="N4" s="37">
        <f t="shared" si="1"/>
        <v>14</v>
      </c>
      <c r="O4" s="17">
        <v>2</v>
      </c>
      <c r="P4" s="32">
        <v>0</v>
      </c>
      <c r="Q4" s="27">
        <v>0</v>
      </c>
      <c r="R4" s="32">
        <v>2</v>
      </c>
      <c r="S4" s="30">
        <v>2</v>
      </c>
      <c r="T4" s="28">
        <v>0</v>
      </c>
      <c r="U4" s="28">
        <v>0</v>
      </c>
      <c r="V4" s="30">
        <v>1</v>
      </c>
      <c r="W4" s="31">
        <f t="shared" si="2"/>
        <v>7</v>
      </c>
      <c r="X4" s="38">
        <f t="shared" si="3"/>
        <v>21</v>
      </c>
      <c r="Y4">
        <v>0.55725274281639403</v>
      </c>
      <c r="Z4" s="41">
        <f>_xlfn.IFNA(MATCH(C4,'Selected Projects - Group A'!$A$3:$A$30,0),"Not selected")</f>
        <v>2</v>
      </c>
      <c r="AA4" s="41" t="str">
        <f>_xlfn.IFNA(MATCH(C4,'Waitlisted Projects - Group A'!$A$2:$A$30,0),"Not on waitlist")</f>
        <v>Not on waitlist</v>
      </c>
    </row>
    <row r="5" spans="1:27" x14ac:dyDescent="0.3">
      <c r="A5">
        <v>804</v>
      </c>
      <c r="B5" t="s">
        <v>26</v>
      </c>
      <c r="C5">
        <v>112225</v>
      </c>
      <c r="D5" t="s">
        <v>32</v>
      </c>
      <c r="E5">
        <v>1000</v>
      </c>
      <c r="F5" s="24">
        <f t="shared" si="0"/>
        <v>1</v>
      </c>
      <c r="G5" t="s">
        <v>12</v>
      </c>
      <c r="H5" s="26" t="s">
        <v>33</v>
      </c>
      <c r="I5" s="35">
        <v>0</v>
      </c>
      <c r="J5" s="36">
        <v>4</v>
      </c>
      <c r="K5" s="27">
        <v>4</v>
      </c>
      <c r="L5" s="27">
        <v>3</v>
      </c>
      <c r="M5" s="28">
        <v>4</v>
      </c>
      <c r="N5" s="37">
        <f t="shared" si="1"/>
        <v>15</v>
      </c>
      <c r="O5" s="17">
        <v>2</v>
      </c>
      <c r="P5" s="32">
        <v>0</v>
      </c>
      <c r="Q5" s="27">
        <v>0</v>
      </c>
      <c r="R5" s="32">
        <v>0</v>
      </c>
      <c r="S5" s="30">
        <v>2</v>
      </c>
      <c r="T5" s="28">
        <v>0</v>
      </c>
      <c r="U5" s="28">
        <v>0</v>
      </c>
      <c r="V5" s="30">
        <v>2</v>
      </c>
      <c r="W5" s="31">
        <f t="shared" si="2"/>
        <v>6</v>
      </c>
      <c r="X5" s="38">
        <f t="shared" si="3"/>
        <v>21</v>
      </c>
      <c r="Y5">
        <v>0.39893757356543602</v>
      </c>
      <c r="Z5" s="41" t="str">
        <f>_xlfn.IFNA(MATCH(C5,'Selected Projects - Group A'!$A$3:$A$30,0),"Not selected")</f>
        <v>Not selected</v>
      </c>
      <c r="AA5" s="41">
        <f>_xlfn.IFNA(MATCH(C5,'Waitlisted Projects - Group A'!$A$2:$A$30,0),"Not on waitlist")</f>
        <v>1</v>
      </c>
    </row>
    <row r="6" spans="1:27" x14ac:dyDescent="0.3">
      <c r="A6">
        <v>2038</v>
      </c>
      <c r="B6" t="s">
        <v>34</v>
      </c>
      <c r="C6">
        <v>114738</v>
      </c>
      <c r="D6" t="s">
        <v>35</v>
      </c>
      <c r="E6">
        <v>600</v>
      </c>
      <c r="F6" s="24">
        <f t="shared" si="0"/>
        <v>0.6</v>
      </c>
      <c r="G6" t="s">
        <v>12</v>
      </c>
      <c r="H6" s="26" t="s">
        <v>31</v>
      </c>
      <c r="I6" s="35">
        <v>0</v>
      </c>
      <c r="J6" s="36">
        <v>4</v>
      </c>
      <c r="K6" s="27">
        <v>4</v>
      </c>
      <c r="L6" s="27">
        <v>3</v>
      </c>
      <c r="M6" s="28">
        <v>0</v>
      </c>
      <c r="N6" s="37">
        <f t="shared" si="1"/>
        <v>11</v>
      </c>
      <c r="O6" s="17">
        <v>2</v>
      </c>
      <c r="P6" s="32">
        <v>0</v>
      </c>
      <c r="Q6" s="27">
        <v>2</v>
      </c>
      <c r="R6" s="32">
        <v>2</v>
      </c>
      <c r="S6" s="30">
        <v>2</v>
      </c>
      <c r="T6" s="28">
        <v>0</v>
      </c>
      <c r="U6" s="28">
        <v>0</v>
      </c>
      <c r="V6" s="30">
        <v>1</v>
      </c>
      <c r="W6" s="31">
        <f t="shared" si="2"/>
        <v>9</v>
      </c>
      <c r="X6" s="38">
        <f t="shared" si="3"/>
        <v>20</v>
      </c>
      <c r="Y6">
        <v>0.53742358649210997</v>
      </c>
      <c r="Z6" s="41" t="str">
        <f>_xlfn.IFNA(MATCH(C6,'Selected Projects - Group A'!$A$3:$A$30,0),"Not selected")</f>
        <v>Not selected</v>
      </c>
      <c r="AA6" s="41">
        <f>_xlfn.IFNA(MATCH(C6,'Waitlisted Projects - Group A'!$A$2:$A$30,0),"Not on waitlist")</f>
        <v>2</v>
      </c>
    </row>
    <row r="7" spans="1:27" x14ac:dyDescent="0.3">
      <c r="A7">
        <v>2038</v>
      </c>
      <c r="B7" t="s">
        <v>34</v>
      </c>
      <c r="C7">
        <v>114739</v>
      </c>
      <c r="D7" t="s">
        <v>36</v>
      </c>
      <c r="E7">
        <v>600</v>
      </c>
      <c r="F7" s="24">
        <f t="shared" si="0"/>
        <v>0.6</v>
      </c>
      <c r="G7" t="s">
        <v>12</v>
      </c>
      <c r="H7" s="26" t="s">
        <v>37</v>
      </c>
      <c r="I7" s="35">
        <v>0</v>
      </c>
      <c r="J7" s="36">
        <v>4</v>
      </c>
      <c r="K7" s="27">
        <v>4</v>
      </c>
      <c r="L7" s="27">
        <v>3</v>
      </c>
      <c r="M7" s="28">
        <v>0</v>
      </c>
      <c r="N7" s="37">
        <f t="shared" si="1"/>
        <v>11</v>
      </c>
      <c r="O7" s="17">
        <v>2</v>
      </c>
      <c r="P7" s="32">
        <v>0</v>
      </c>
      <c r="Q7" s="27">
        <v>2</v>
      </c>
      <c r="R7" s="32">
        <v>2</v>
      </c>
      <c r="S7" s="30">
        <v>2</v>
      </c>
      <c r="T7" s="28">
        <v>0</v>
      </c>
      <c r="U7" s="28">
        <v>0</v>
      </c>
      <c r="V7" s="30">
        <v>1</v>
      </c>
      <c r="W7" s="31">
        <f t="shared" si="2"/>
        <v>9</v>
      </c>
      <c r="X7" s="38">
        <f t="shared" si="3"/>
        <v>20</v>
      </c>
      <c r="Y7">
        <v>0.37959694149094703</v>
      </c>
      <c r="Z7" s="41" t="str">
        <f>_xlfn.IFNA(MATCH(C7,'Selected Projects - Group A'!$A$3:$A$30,0),"Not selected")</f>
        <v>Not selected</v>
      </c>
      <c r="AA7" s="41">
        <f>_xlfn.IFNA(MATCH(C7,'Waitlisted Projects - Group A'!$A$2:$A$30,0),"Not on waitlist")</f>
        <v>3</v>
      </c>
    </row>
    <row r="8" spans="1:27" x14ac:dyDescent="0.3">
      <c r="A8">
        <v>2023</v>
      </c>
      <c r="B8" t="s">
        <v>38</v>
      </c>
      <c r="C8">
        <v>114969</v>
      </c>
      <c r="D8" t="s">
        <v>39</v>
      </c>
      <c r="E8">
        <v>2000</v>
      </c>
      <c r="F8" s="24">
        <f t="shared" si="0"/>
        <v>2</v>
      </c>
      <c r="G8" t="s">
        <v>12</v>
      </c>
      <c r="H8" s="26" t="s">
        <v>40</v>
      </c>
      <c r="I8" s="35">
        <v>0</v>
      </c>
      <c r="J8" s="36">
        <v>4</v>
      </c>
      <c r="K8" s="27">
        <v>4</v>
      </c>
      <c r="L8" s="27">
        <v>3</v>
      </c>
      <c r="M8" s="28">
        <v>0</v>
      </c>
      <c r="N8" s="37">
        <f t="shared" si="1"/>
        <v>11</v>
      </c>
      <c r="O8" s="17">
        <v>2</v>
      </c>
      <c r="P8" s="32">
        <v>0</v>
      </c>
      <c r="Q8" s="27">
        <v>0</v>
      </c>
      <c r="R8" s="32">
        <v>2</v>
      </c>
      <c r="S8" s="30">
        <v>2</v>
      </c>
      <c r="T8" s="28">
        <v>0</v>
      </c>
      <c r="U8" s="28">
        <v>0</v>
      </c>
      <c r="V8" s="30">
        <v>2</v>
      </c>
      <c r="W8" s="31">
        <f t="shared" si="2"/>
        <v>8</v>
      </c>
      <c r="X8" s="38">
        <f t="shared" si="3"/>
        <v>19</v>
      </c>
      <c r="Y8">
        <v>0.54688690214591595</v>
      </c>
      <c r="Z8" s="41" t="str">
        <f>_xlfn.IFNA(MATCH(C8,'Selected Projects - Group A'!$A$3:$A$30,0),"Not selected")</f>
        <v>Not selected</v>
      </c>
      <c r="AA8" s="41">
        <f>_xlfn.IFNA(MATCH(C8,'Waitlisted Projects - Group A'!$A$2:$A$30,0),"Not on waitlist")</f>
        <v>4</v>
      </c>
    </row>
    <row r="9" spans="1:27" x14ac:dyDescent="0.3">
      <c r="A9">
        <v>804</v>
      </c>
      <c r="B9" t="s">
        <v>26</v>
      </c>
      <c r="C9">
        <v>115216</v>
      </c>
      <c r="D9" t="s">
        <v>41</v>
      </c>
      <c r="E9">
        <v>500</v>
      </c>
      <c r="F9" s="24">
        <f t="shared" si="0"/>
        <v>0.5</v>
      </c>
      <c r="G9" t="s">
        <v>12</v>
      </c>
      <c r="H9" s="26" t="s">
        <v>42</v>
      </c>
      <c r="I9" s="35">
        <v>0</v>
      </c>
      <c r="J9" s="36">
        <v>4</v>
      </c>
      <c r="K9" s="27">
        <v>4</v>
      </c>
      <c r="L9" s="27">
        <v>3</v>
      </c>
      <c r="M9" s="28">
        <v>0</v>
      </c>
      <c r="N9" s="37">
        <f t="shared" si="1"/>
        <v>11</v>
      </c>
      <c r="O9" s="17">
        <v>2</v>
      </c>
      <c r="P9" s="32">
        <v>0</v>
      </c>
      <c r="Q9" s="27">
        <v>0</v>
      </c>
      <c r="R9" s="32">
        <v>0</v>
      </c>
      <c r="S9" s="30">
        <v>2</v>
      </c>
      <c r="T9" s="28">
        <v>2</v>
      </c>
      <c r="U9" s="28">
        <v>0</v>
      </c>
      <c r="V9" s="30">
        <v>1</v>
      </c>
      <c r="W9" s="31">
        <f t="shared" si="2"/>
        <v>7</v>
      </c>
      <c r="X9" s="38">
        <f t="shared" si="3"/>
        <v>18</v>
      </c>
      <c r="Y9">
        <v>0.64550144141731003</v>
      </c>
      <c r="Z9" s="41" t="str">
        <f>_xlfn.IFNA(MATCH(C9,'Selected Projects - Group A'!$A$3:$A$30,0),"Not selected")</f>
        <v>Not selected</v>
      </c>
      <c r="AA9" s="41">
        <f>_xlfn.IFNA(MATCH(C9,'Waitlisted Projects - Group A'!$A$2:$A$30,0),"Not on waitlist")</f>
        <v>5</v>
      </c>
    </row>
    <row r="10" spans="1:27" x14ac:dyDescent="0.3">
      <c r="A10">
        <v>804</v>
      </c>
      <c r="B10" t="s">
        <v>26</v>
      </c>
      <c r="C10">
        <v>112086</v>
      </c>
      <c r="D10" t="s">
        <v>43</v>
      </c>
      <c r="E10">
        <v>500</v>
      </c>
      <c r="F10" s="24">
        <f t="shared" si="0"/>
        <v>0.5</v>
      </c>
      <c r="G10" t="s">
        <v>12</v>
      </c>
      <c r="H10" s="26" t="s">
        <v>44</v>
      </c>
      <c r="I10" s="35">
        <v>0</v>
      </c>
      <c r="J10" s="36">
        <v>4</v>
      </c>
      <c r="K10" s="27">
        <v>4</v>
      </c>
      <c r="L10" s="27">
        <v>3</v>
      </c>
      <c r="M10" s="28">
        <v>0</v>
      </c>
      <c r="N10" s="37">
        <f t="shared" si="1"/>
        <v>11</v>
      </c>
      <c r="O10" s="17">
        <v>2</v>
      </c>
      <c r="P10" s="32">
        <v>0</v>
      </c>
      <c r="Q10" s="27">
        <v>0</v>
      </c>
      <c r="R10" s="32">
        <v>0</v>
      </c>
      <c r="S10" s="30">
        <v>2</v>
      </c>
      <c r="T10" s="28">
        <v>2</v>
      </c>
      <c r="U10" s="28">
        <v>0</v>
      </c>
      <c r="V10" s="30">
        <v>0</v>
      </c>
      <c r="W10" s="31">
        <f t="shared" si="2"/>
        <v>6</v>
      </c>
      <c r="X10" s="38">
        <f t="shared" si="3"/>
        <v>17</v>
      </c>
      <c r="Y10">
        <v>0.60721704666362497</v>
      </c>
      <c r="Z10" s="41" t="str">
        <f>_xlfn.IFNA(MATCH(C10,'Selected Projects - Group A'!$A$3:$A$30,0),"Not selected")</f>
        <v>Not selected</v>
      </c>
      <c r="AA10" s="41">
        <f>_xlfn.IFNA(MATCH(C10,'Waitlisted Projects - Group A'!$A$2:$A$30,0),"Not on waitlist")</f>
        <v>6</v>
      </c>
    </row>
    <row r="11" spans="1:27" x14ac:dyDescent="0.3">
      <c r="A11">
        <v>2023</v>
      </c>
      <c r="B11" t="s">
        <v>38</v>
      </c>
      <c r="C11">
        <v>114978</v>
      </c>
      <c r="D11" t="s">
        <v>45</v>
      </c>
      <c r="E11">
        <v>5000</v>
      </c>
      <c r="F11" s="24">
        <f t="shared" si="0"/>
        <v>5</v>
      </c>
      <c r="G11" t="s">
        <v>12</v>
      </c>
      <c r="H11" s="26" t="s">
        <v>46</v>
      </c>
      <c r="I11" s="35">
        <v>0</v>
      </c>
      <c r="J11" s="36">
        <v>4</v>
      </c>
      <c r="K11" s="27">
        <v>4</v>
      </c>
      <c r="L11" s="27">
        <v>3</v>
      </c>
      <c r="M11" s="28">
        <v>0</v>
      </c>
      <c r="N11" s="37">
        <f t="shared" si="1"/>
        <v>11</v>
      </c>
      <c r="O11" s="17">
        <v>2</v>
      </c>
      <c r="P11" s="32">
        <v>0</v>
      </c>
      <c r="Q11" s="27">
        <v>0</v>
      </c>
      <c r="R11" s="32">
        <v>0</v>
      </c>
      <c r="S11" s="30">
        <v>0</v>
      </c>
      <c r="T11" s="28">
        <v>0</v>
      </c>
      <c r="U11" s="28">
        <v>0</v>
      </c>
      <c r="V11" s="30">
        <v>2</v>
      </c>
      <c r="W11" s="31">
        <f t="shared" si="2"/>
        <v>4</v>
      </c>
      <c r="X11" s="38">
        <f t="shared" si="3"/>
        <v>15</v>
      </c>
      <c r="Y11">
        <v>0.95837863129235801</v>
      </c>
      <c r="Z11" s="41" t="str">
        <f>_xlfn.IFNA(MATCH(C11,'Selected Projects - Group A'!$A$3:$A$30,0),"Not selected")</f>
        <v>Not selected</v>
      </c>
      <c r="AA11" s="41">
        <f>_xlfn.IFNA(MATCH(C11,'Waitlisted Projects - Group A'!$A$2:$A$30,0),"Not on waitlist")</f>
        <v>7</v>
      </c>
    </row>
    <row r="12" spans="1:27" x14ac:dyDescent="0.3">
      <c r="A12">
        <v>2048</v>
      </c>
      <c r="B12" s="34" t="s">
        <v>47</v>
      </c>
      <c r="C12">
        <v>104860</v>
      </c>
      <c r="D12" t="s">
        <v>48</v>
      </c>
      <c r="E12">
        <v>4998</v>
      </c>
      <c r="F12" s="24">
        <f t="shared" si="0"/>
        <v>4.9980000000000002</v>
      </c>
      <c r="G12" t="s">
        <v>12</v>
      </c>
      <c r="H12" s="26" t="s">
        <v>49</v>
      </c>
      <c r="I12" s="35">
        <v>0</v>
      </c>
      <c r="J12" s="36">
        <v>3</v>
      </c>
      <c r="K12" s="27">
        <v>4</v>
      </c>
      <c r="L12" s="27">
        <v>3</v>
      </c>
      <c r="M12" s="28">
        <v>0</v>
      </c>
      <c r="N12" s="37">
        <f t="shared" si="1"/>
        <v>10</v>
      </c>
      <c r="O12" s="17">
        <v>2</v>
      </c>
      <c r="P12" s="32">
        <v>0</v>
      </c>
      <c r="Q12" s="27">
        <v>0</v>
      </c>
      <c r="R12" s="32">
        <v>0</v>
      </c>
      <c r="S12" s="30">
        <v>2</v>
      </c>
      <c r="T12" s="28">
        <v>0</v>
      </c>
      <c r="U12" s="28">
        <v>0</v>
      </c>
      <c r="V12" s="30">
        <v>1</v>
      </c>
      <c r="W12" s="31">
        <f t="shared" si="2"/>
        <v>5</v>
      </c>
      <c r="X12" s="38">
        <f t="shared" si="3"/>
        <v>15</v>
      </c>
      <c r="Y12">
        <v>0.80870154530282101</v>
      </c>
      <c r="Z12" s="41" t="str">
        <f>_xlfn.IFNA(MATCH(C12,'Selected Projects - Group A'!$A$3:$A$30,0),"Not selected")</f>
        <v>Not selected</v>
      </c>
      <c r="AA12" s="41">
        <f>_xlfn.IFNA(MATCH(C12,'Waitlisted Projects - Group A'!$A$2:$A$30,0),"Not on waitlist")</f>
        <v>8</v>
      </c>
    </row>
    <row r="13" spans="1:27" x14ac:dyDescent="0.3">
      <c r="A13">
        <v>2023</v>
      </c>
      <c r="B13" t="s">
        <v>38</v>
      </c>
      <c r="C13">
        <v>114976</v>
      </c>
      <c r="D13" t="s">
        <v>50</v>
      </c>
      <c r="E13">
        <v>5000</v>
      </c>
      <c r="F13" s="24">
        <f t="shared" si="0"/>
        <v>5</v>
      </c>
      <c r="G13" t="s">
        <v>12</v>
      </c>
      <c r="H13" s="26" t="s">
        <v>46</v>
      </c>
      <c r="I13" s="35">
        <v>0</v>
      </c>
      <c r="J13" s="36">
        <v>4</v>
      </c>
      <c r="K13" s="27">
        <v>4</v>
      </c>
      <c r="L13" s="27">
        <v>3</v>
      </c>
      <c r="M13" s="28">
        <v>0</v>
      </c>
      <c r="N13" s="37">
        <f t="shared" si="1"/>
        <v>11</v>
      </c>
      <c r="O13" s="17">
        <v>2</v>
      </c>
      <c r="P13" s="32">
        <v>0</v>
      </c>
      <c r="Q13" s="27">
        <v>0</v>
      </c>
      <c r="R13" s="32">
        <v>0</v>
      </c>
      <c r="S13" s="30">
        <v>0</v>
      </c>
      <c r="T13" s="28">
        <v>0</v>
      </c>
      <c r="U13" s="28">
        <v>0</v>
      </c>
      <c r="V13" s="30">
        <v>2</v>
      </c>
      <c r="W13" s="31">
        <f t="shared" si="2"/>
        <v>4</v>
      </c>
      <c r="X13" s="38">
        <f t="shared" si="3"/>
        <v>15</v>
      </c>
      <c r="Y13">
        <v>5.4520223554748698E-2</v>
      </c>
      <c r="Z13" s="41" t="str">
        <f>_xlfn.IFNA(MATCH(C13,'Selected Projects - Group A'!$A$3:$A$30,0),"Not selected")</f>
        <v>Not selected</v>
      </c>
      <c r="AA13" s="41">
        <f>_xlfn.IFNA(MATCH(C13,'Waitlisted Projects - Group A'!$A$2:$A$30,0),"Not on waitlist")</f>
        <v>9</v>
      </c>
    </row>
  </sheetData>
  <autoFilter ref="A2:AA13" xr:uid="{00000000-0001-0000-0000-000000000000}">
    <sortState xmlns:xlrd2="http://schemas.microsoft.com/office/spreadsheetml/2017/richdata2" ref="A3:AA13">
      <sortCondition descending="1" ref="X3:X13"/>
      <sortCondition descending="1" ref="Y3:Y13"/>
    </sortState>
  </autoFilter>
  <sortState xmlns:xlrd2="http://schemas.microsoft.com/office/spreadsheetml/2017/richdata2" ref="A3:AA13">
    <sortCondition descending="1" ref="X3:X13"/>
    <sortCondition descending="1" ref="Y3:Y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0EB65-25AB-4893-8C3A-F64E0E38729D}">
  <dimension ref="A1:G27"/>
  <sheetViews>
    <sheetView tabSelected="1" zoomScale="115" zoomScaleNormal="115" workbookViewId="0"/>
  </sheetViews>
  <sheetFormatPr defaultRowHeight="14.4" x14ac:dyDescent="0.3"/>
  <cols>
    <col min="1" max="1" width="24.88671875" customWidth="1"/>
    <col min="2" max="2" width="28.5546875" bestFit="1" customWidth="1"/>
    <col min="3" max="3" width="11.44140625" customWidth="1"/>
    <col min="4" max="5" width="30.44140625" customWidth="1"/>
    <col min="6" max="6" width="17.44140625" customWidth="1"/>
    <col min="7" max="7" width="28.109375" customWidth="1"/>
  </cols>
  <sheetData>
    <row r="1" spans="1:7" ht="75.900000000000006" customHeight="1" thickBot="1" x14ac:dyDescent="0.35">
      <c r="F1" s="18" t="s">
        <v>51</v>
      </c>
      <c r="G1" s="19">
        <f>SUM($E:$E)</f>
        <v>5.5</v>
      </c>
    </row>
    <row r="2" spans="1:7" ht="28.8" x14ac:dyDescent="0.3">
      <c r="A2" s="20" t="s">
        <v>6</v>
      </c>
      <c r="B2" s="20" t="s">
        <v>7</v>
      </c>
      <c r="C2" s="20" t="s">
        <v>52</v>
      </c>
      <c r="D2" s="20" t="s">
        <v>53</v>
      </c>
      <c r="E2" s="21" t="s">
        <v>54</v>
      </c>
      <c r="F2" s="22" t="s">
        <v>55</v>
      </c>
      <c r="G2" s="23" t="s">
        <v>56</v>
      </c>
    </row>
    <row r="3" spans="1:7" x14ac:dyDescent="0.3">
      <c r="A3">
        <v>115220</v>
      </c>
      <c r="B3" t="str">
        <f>IF(ISBLANK(A3),"",_xlfn.XLOOKUP(A3,'Scores - Group A'!$C$3:$C$13,'Scores - Group A'!$D$3:$D$13))</f>
        <v>Kewanee CDCS</v>
      </c>
      <c r="C3">
        <f>IF(ISBLANK(A3),"",_xlfn.XLOOKUP(A3,'Scores - Group A'!$C$3:$C$13,'Scores - Group A'!$A$3:$A$13))</f>
        <v>804</v>
      </c>
      <c r="D3" t="str">
        <f>IF(ISBLANK(A3),"",_xlfn.XLOOKUP(A3,'Scores - Group A'!$C$3:$C$13,'Scores - Group A'!$B$3:$B$13))</f>
        <v>EnPower Solutions</v>
      </c>
      <c r="E3">
        <f>IF(ISBLANK(A3),"",_xlfn.XLOOKUP(A3,'Scores - Group A'!$C$3:$C$13,'Scores - Group A'!$F$3:$F$13))</f>
        <v>0.5</v>
      </c>
      <c r="F3">
        <f>IF(ISBLANK(A3),"",_xlfn.XLOOKUP(A3,'Scores - Group A'!$C$3:$C$13,'Scores - Group A'!$X$3:$X$13))</f>
        <v>22</v>
      </c>
      <c r="G3">
        <f>IF(ISBLANK(A3),"",_xlfn.XLOOKUP(A3,'Scores - Group A'!$C$3:$C$13,'Scores - Group A'!$Y$3:$Y$13))</f>
        <v>0.70215796596636404</v>
      </c>
    </row>
    <row r="4" spans="1:7" x14ac:dyDescent="0.3">
      <c r="A4">
        <v>115215</v>
      </c>
      <c r="B4" t="str">
        <f>IF(ISBLANK(A4),"",_xlfn.XLOOKUP(A4,'Scores - Group A'!$C$3:$C$13,'Scores - Group A'!$D$3:$D$13))</f>
        <v>Belleville Mount Hope Community Solar</v>
      </c>
      <c r="C4">
        <f>IF(ISBLANK(A4),"",_xlfn.XLOOKUP(A4,'Scores - Group A'!$C$3:$C$13,'Scores - Group A'!$A$3:$A$13))</f>
        <v>2008</v>
      </c>
      <c r="D4" t="str">
        <f>IF(ISBLANK(A4),"",_xlfn.XLOOKUP(A4,'Scores - Group A'!$C$3:$C$13,'Scores - Group A'!$B$3:$B$13))</f>
        <v>Garden Enterprises, LLC dba UpSouth Energy, LLC</v>
      </c>
      <c r="E4">
        <f>IF(ISBLANK(A4),"",_xlfn.XLOOKUP(A4,'Scores - Group A'!$C$3:$C$13,'Scores - Group A'!$F$3:$F$13))</f>
        <v>5</v>
      </c>
      <c r="F4">
        <f>IF(ISBLANK(A4),"",_xlfn.XLOOKUP(A4,'Scores - Group A'!$C$3:$C$13,'Scores - Group A'!$X$3:$X$13))</f>
        <v>21</v>
      </c>
      <c r="G4">
        <f>IF(ISBLANK(A4),"",_xlfn.XLOOKUP(A4,'Scores - Group A'!$C$3:$C$13,'Scores - Group A'!$Y$3:$Y$13))</f>
        <v>0.55725274281639403</v>
      </c>
    </row>
    <row r="5" spans="1:7" x14ac:dyDescent="0.3">
      <c r="B5" t="str">
        <f>IF(ISBLANK(A5),"",_xlfn.XLOOKUP(A5,'Scores - Group A'!$C$3:$C$13,'Scores - Group A'!$D$3:$D$13))</f>
        <v/>
      </c>
      <c r="C5" t="str">
        <f>IF(ISBLANK(A5),"",_xlfn.XLOOKUP(A5,'Scores - Group A'!$C$3:$C$13,'Scores - Group A'!$A$3:$A$13))</f>
        <v/>
      </c>
      <c r="D5" t="str">
        <f>IF(ISBLANK(A5),"",_xlfn.XLOOKUP(A5,'Scores - Group A'!$C$3:$C$13,'Scores - Group A'!$B$3:$B$13))</f>
        <v/>
      </c>
      <c r="E5" t="str">
        <f>IF(ISBLANK(A5),"",_xlfn.XLOOKUP(A5,'Scores - Group A'!$C$3:$C$13,'Scores - Group A'!$F$3:$F$13))</f>
        <v/>
      </c>
      <c r="F5" t="str">
        <f>IF(ISBLANK(A5),"",_xlfn.XLOOKUP(A5,'Scores - Group A'!$C$3:$C$13,'Scores - Group A'!$X$3:$X$13))</f>
        <v/>
      </c>
      <c r="G5" t="str">
        <f>IF(ISBLANK(A5),"",_xlfn.XLOOKUP(A5,'Scores - Group A'!$C$3:$C$13,'Scores - Group A'!$Y$3:$Y$13))</f>
        <v/>
      </c>
    </row>
    <row r="6" spans="1:7" x14ac:dyDescent="0.3">
      <c r="B6" t="str">
        <f>IF(ISBLANK(A6),"",_xlfn.XLOOKUP(A6,'Scores - Group A'!$C$3:$C$13,'Scores - Group A'!$D$3:$D$13))</f>
        <v/>
      </c>
      <c r="C6" t="str">
        <f>IF(ISBLANK(A6),"",_xlfn.XLOOKUP(A6,'Scores - Group A'!$C$3:$C$13,'Scores - Group A'!$A$3:$A$13))</f>
        <v/>
      </c>
      <c r="D6" t="str">
        <f>IF(ISBLANK(A6),"",_xlfn.XLOOKUP(A6,'Scores - Group A'!$C$3:$C$13,'Scores - Group A'!$B$3:$B$13))</f>
        <v/>
      </c>
      <c r="E6" t="str">
        <f>IF(ISBLANK(A6),"",_xlfn.XLOOKUP(A6,'Scores - Group A'!$C$3:$C$13,'Scores - Group A'!$F$3:$F$13))</f>
        <v/>
      </c>
      <c r="F6" t="str">
        <f>IF(ISBLANK(A6),"",_xlfn.XLOOKUP(A6,'Scores - Group A'!$C$3:$C$13,'Scores - Group A'!$X$3:$X$13))</f>
        <v/>
      </c>
      <c r="G6" t="str">
        <f>IF(ISBLANK(A6),"",_xlfn.XLOOKUP(A6,'Scores - Group A'!$C$3:$C$13,'Scores - Group A'!$Y$3:$Y$13))</f>
        <v/>
      </c>
    </row>
    <row r="7" spans="1:7" x14ac:dyDescent="0.3">
      <c r="B7" t="str">
        <f>IF(ISBLANK(A7),"",_xlfn.XLOOKUP(A7,'Scores - Group A'!$C$3:$C$13,'Scores - Group A'!$D$3:$D$13))</f>
        <v/>
      </c>
      <c r="C7" t="str">
        <f>IF(ISBLANK(A7),"",_xlfn.XLOOKUP(A7,'Scores - Group A'!$C$3:$C$13,'Scores - Group A'!$A$3:$A$13))</f>
        <v/>
      </c>
      <c r="D7" t="str">
        <f>IF(ISBLANK(A7),"",_xlfn.XLOOKUP(A7,'Scores - Group A'!$C$3:$C$13,'Scores - Group A'!$B$3:$B$13))</f>
        <v/>
      </c>
      <c r="E7" t="str">
        <f>IF(ISBLANK(A7),"",_xlfn.XLOOKUP(A7,'Scores - Group A'!$C$3:$C$13,'Scores - Group A'!$F$3:$F$13))</f>
        <v/>
      </c>
      <c r="F7" t="str">
        <f>IF(ISBLANK(A7),"",_xlfn.XLOOKUP(A7,'Scores - Group A'!$C$3:$C$13,'Scores - Group A'!$X$3:$X$13))</f>
        <v/>
      </c>
      <c r="G7" t="str">
        <f>IF(ISBLANK(A7),"",_xlfn.XLOOKUP(A7,'Scores - Group A'!$C$3:$C$13,'Scores - Group A'!$Y$3:$Y$13))</f>
        <v/>
      </c>
    </row>
    <row r="8" spans="1:7" x14ac:dyDescent="0.3">
      <c r="B8" t="str">
        <f>IF(ISBLANK(A8),"",_xlfn.XLOOKUP(A8,'Scores - Group A'!$C$3:$C$13,'Scores - Group A'!$D$3:$D$13))</f>
        <v/>
      </c>
      <c r="C8" t="str">
        <f>IF(ISBLANK(A8),"",_xlfn.XLOOKUP(A8,'Scores - Group A'!$C$3:$C$13,'Scores - Group A'!$A$3:$A$13))</f>
        <v/>
      </c>
      <c r="D8" t="str">
        <f>IF(ISBLANK(A8),"",_xlfn.XLOOKUP(A8,'Scores - Group A'!$C$3:$C$13,'Scores - Group A'!$B$3:$B$13))</f>
        <v/>
      </c>
      <c r="E8" t="str">
        <f>IF(ISBLANK(A8),"",_xlfn.XLOOKUP(A8,'Scores - Group A'!$C$3:$C$13,'Scores - Group A'!$F$3:$F$13))</f>
        <v/>
      </c>
      <c r="F8" t="str">
        <f>IF(ISBLANK(A8),"",_xlfn.XLOOKUP(A8,'Scores - Group A'!$C$3:$C$13,'Scores - Group A'!$X$3:$X$13))</f>
        <v/>
      </c>
    </row>
    <row r="9" spans="1:7" x14ac:dyDescent="0.3">
      <c r="B9" t="str">
        <f>IF(ISBLANK(A9),"",_xlfn.XLOOKUP(A9,'Scores - Group A'!$C$3:$C$13,'Scores - Group A'!$D$3:$D$13))</f>
        <v/>
      </c>
      <c r="C9" t="str">
        <f>IF(ISBLANK(A9),"",_xlfn.XLOOKUP(A9,'Scores - Group A'!$C$3:$C$13,'Scores - Group A'!$A$3:$A$13))</f>
        <v/>
      </c>
      <c r="D9" t="str">
        <f>IF(ISBLANK(A9),"",_xlfn.XLOOKUP(A9,'Scores - Group A'!$C$3:$C$13,'Scores - Group A'!$B$3:$B$13))</f>
        <v/>
      </c>
      <c r="E9" t="str">
        <f>IF(ISBLANK(A9),"",_xlfn.XLOOKUP(A9,'Scores - Group A'!$C$3:$C$13,'Scores - Group A'!$F$3:$F$13))</f>
        <v/>
      </c>
      <c r="F9" t="str">
        <f>IF(ISBLANK(A9),"",_xlfn.XLOOKUP(A9,'Scores - Group A'!$C$3:$C$13,'Scores - Group A'!$X$3:$X$13))</f>
        <v/>
      </c>
      <c r="G9" t="str">
        <f>IF(ISBLANK(A9),"",_xlfn.XLOOKUP(A9,'Scores - Group A'!$C$3:$C$13,'Scores - Group A'!$Y$3:$Y$13))</f>
        <v/>
      </c>
    </row>
    <row r="10" spans="1:7" x14ac:dyDescent="0.3">
      <c r="B10" t="str">
        <f>IF(ISBLANK(A10),"",_xlfn.XLOOKUP(A10,'Scores - Group A'!$C$3:$C$13,'Scores - Group A'!$D$3:$D$13))</f>
        <v/>
      </c>
      <c r="C10" t="str">
        <f>IF(ISBLANK(A10),"",_xlfn.XLOOKUP(A10,'Scores - Group A'!$C$3:$C$13,'Scores - Group A'!$A$3:$A$13))</f>
        <v/>
      </c>
      <c r="D10" t="str">
        <f>IF(ISBLANK(A10),"",_xlfn.XLOOKUP(A10,'Scores - Group A'!$C$3:$C$13,'Scores - Group A'!$B$3:$B$13))</f>
        <v/>
      </c>
      <c r="E10" t="str">
        <f>IF(ISBLANK(A10),"",_xlfn.XLOOKUP(A10,'Scores - Group A'!$C$3:$C$13,'Scores - Group A'!$F$3:$F$13))</f>
        <v/>
      </c>
      <c r="F10" t="str">
        <f>IF(ISBLANK(A10),"",_xlfn.XLOOKUP(A10,'Scores - Group A'!$C$3:$C$13,'Scores - Group A'!$X$3:$X$13))</f>
        <v/>
      </c>
      <c r="G10" t="str">
        <f>IF(ISBLANK(A10),"",_xlfn.XLOOKUP(A10,'Scores - Group A'!$C$3:$C$13,'Scores - Group A'!$Y$3:$Y$13))</f>
        <v/>
      </c>
    </row>
    <row r="11" spans="1:7" x14ac:dyDescent="0.3">
      <c r="B11" t="str">
        <f>IF(ISBLANK(A11),"",_xlfn.XLOOKUP(A11,'Scores - Group A'!$C$3:$C$13,'Scores - Group A'!$D$3:$D$13))</f>
        <v/>
      </c>
      <c r="C11" t="str">
        <f>IF(ISBLANK(A11),"",_xlfn.XLOOKUP(A11,'Scores - Group A'!$C$3:$C$13,'Scores - Group A'!$A$3:$A$13))</f>
        <v/>
      </c>
      <c r="D11" t="str">
        <f>IF(ISBLANK(A11),"",_xlfn.XLOOKUP(A11,'Scores - Group A'!$C$3:$C$13,'Scores - Group A'!$B$3:$B$13))</f>
        <v/>
      </c>
      <c r="E11" t="str">
        <f>IF(ISBLANK(A11),"",_xlfn.XLOOKUP(A11,'Scores - Group A'!$C$3:$C$13,'Scores - Group A'!$F$3:$F$13))</f>
        <v/>
      </c>
      <c r="F11" t="str">
        <f>IF(ISBLANK(A11),"",_xlfn.XLOOKUP(A11,'Scores - Group A'!$C$3:$C$13,'Scores - Group A'!$X$3:$X$13))</f>
        <v/>
      </c>
      <c r="G11" t="str">
        <f>IF(ISBLANK(A11),"",_xlfn.XLOOKUP(A11,'Scores - Group A'!$C$3:$C$13,'Scores - Group A'!$Y$3:$Y$13))</f>
        <v/>
      </c>
    </row>
    <row r="12" spans="1:7" x14ac:dyDescent="0.3">
      <c r="B12" t="str">
        <f>IF(ISBLANK(A12),"",_xlfn.XLOOKUP(A12,'Scores - Group A'!$C$3:$C$13,'Scores - Group A'!$D$3:$D$13))</f>
        <v/>
      </c>
      <c r="C12" t="str">
        <f>IF(ISBLANK(A12),"",_xlfn.XLOOKUP(A12,'Scores - Group A'!$C$3:$C$13,'Scores - Group A'!$A$3:$A$13))</f>
        <v/>
      </c>
      <c r="D12" t="str">
        <f>IF(ISBLANK(A12),"",_xlfn.XLOOKUP(A12,'Scores - Group A'!$C$3:$C$13,'Scores - Group A'!$B$3:$B$13))</f>
        <v/>
      </c>
      <c r="E12" t="str">
        <f>IF(ISBLANK(A12),"",_xlfn.XLOOKUP(A12,'Scores - Group A'!$C$3:$C$13,'Scores - Group A'!$F$3:$F$13))</f>
        <v/>
      </c>
      <c r="F12" t="str">
        <f>IF(ISBLANK(A12),"",_xlfn.XLOOKUP(A12,'Scores - Group A'!$C$3:$C$13,'Scores - Group A'!$X$3:$X$13))</f>
        <v/>
      </c>
      <c r="G12" t="str">
        <f>IF(ISBLANK(A12),"",_xlfn.XLOOKUP(A12,'Scores - Group A'!$C$3:$C$13,'Scores - Group A'!$Y$3:$Y$13))</f>
        <v/>
      </c>
    </row>
    <row r="13" spans="1:7" x14ac:dyDescent="0.3">
      <c r="B13" t="str">
        <f>IF(ISBLANK(A13),"",_xlfn.XLOOKUP(A13,'Scores - Group A'!$C$3:$C$13,'Scores - Group A'!$D$3:$D$13))</f>
        <v/>
      </c>
      <c r="C13" t="str">
        <f>IF(ISBLANK(A13),"",_xlfn.XLOOKUP(A13,'Scores - Group A'!$C$3:$C$13,'Scores - Group A'!$A$3:$A$13))</f>
        <v/>
      </c>
      <c r="D13" t="str">
        <f>IF(ISBLANK(A13),"",_xlfn.XLOOKUP(A13,'Scores - Group A'!$C$3:$C$13,'Scores - Group A'!$B$3:$B$13))</f>
        <v/>
      </c>
      <c r="E13" t="str">
        <f>IF(ISBLANK(A13),"",_xlfn.XLOOKUP(A13,'Scores - Group A'!$C$3:$C$13,'Scores - Group A'!$F$3:$F$13))</f>
        <v/>
      </c>
      <c r="F13" t="str">
        <f>IF(ISBLANK(A13),"",_xlfn.XLOOKUP(A13,'Scores - Group A'!$C$3:$C$13,'Scores - Group A'!$X$3:$X$13))</f>
        <v/>
      </c>
      <c r="G13" t="str">
        <f>IF(ISBLANK(A13),"",_xlfn.XLOOKUP(A13,'Scores - Group A'!$C$3:$C$13,'Scores - Group A'!$Y$3:$Y$13))</f>
        <v/>
      </c>
    </row>
    <row r="14" spans="1:7" x14ac:dyDescent="0.3">
      <c r="B14" t="str">
        <f>IF(ISBLANK(A14),"",_xlfn.XLOOKUP(A14,'Scores - Group A'!$C$3:$C$13,'Scores - Group A'!$D$3:$D$13))</f>
        <v/>
      </c>
      <c r="C14" t="str">
        <f>IF(ISBLANK(A14),"",_xlfn.XLOOKUP(A14,'Scores - Group A'!$C$3:$C$13,'Scores - Group A'!$A$3:$A$13))</f>
        <v/>
      </c>
      <c r="D14" t="str">
        <f>IF(ISBLANK(A14),"",_xlfn.XLOOKUP(A14,'Scores - Group A'!$C$3:$C$13,'Scores - Group A'!$B$3:$B$13))</f>
        <v/>
      </c>
      <c r="E14" t="str">
        <f>IF(ISBLANK(A14),"",_xlfn.XLOOKUP(A14,'Scores - Group A'!$C$3:$C$13,'Scores - Group A'!$F$3:$F$13))</f>
        <v/>
      </c>
      <c r="F14" t="str">
        <f>IF(ISBLANK(A14),"",_xlfn.XLOOKUP(A14,'Scores - Group A'!$C$3:$C$13,'Scores - Group A'!$X$3:$X$13))</f>
        <v/>
      </c>
      <c r="G14" t="str">
        <f>IF(ISBLANK(A14),"",_xlfn.XLOOKUP(A14,'Scores - Group A'!$C$3:$C$13,'Scores - Group A'!$Y$3:$Y$13))</f>
        <v/>
      </c>
    </row>
    <row r="15" spans="1:7" x14ac:dyDescent="0.3">
      <c r="B15" t="str">
        <f>IF(ISBLANK(A15),"",_xlfn.XLOOKUP(A15,'Scores - Group A'!$C$3:$C$13,'Scores - Group A'!$D$3:$D$13))</f>
        <v/>
      </c>
      <c r="C15" t="str">
        <f>IF(ISBLANK(A15),"",_xlfn.XLOOKUP(A15,'Scores - Group A'!$C$3:$C$13,'Scores - Group A'!$A$3:$A$13))</f>
        <v/>
      </c>
      <c r="D15" t="str">
        <f>IF(ISBLANK(A15),"",_xlfn.XLOOKUP(A15,'Scores - Group A'!$C$3:$C$13,'Scores - Group A'!$B$3:$B$13))</f>
        <v/>
      </c>
      <c r="E15" t="str">
        <f>IF(ISBLANK(A15),"",_xlfn.XLOOKUP(A15,'Scores - Group A'!$C$3:$C$13,'Scores - Group A'!$F$3:$F$13))</f>
        <v/>
      </c>
      <c r="F15" t="str">
        <f>IF(ISBLANK(A15),"",_xlfn.XLOOKUP(A15,'Scores - Group A'!$C$3:$C$13,'Scores - Group A'!$X$3:$X$13))</f>
        <v/>
      </c>
      <c r="G15" t="str">
        <f>IF(ISBLANK(A15),"",_xlfn.XLOOKUP(A15,'Scores - Group A'!$C$3:$C$13,'Scores - Group A'!$Y$3:$Y$13))</f>
        <v/>
      </c>
    </row>
    <row r="16" spans="1:7" x14ac:dyDescent="0.3">
      <c r="B16" t="str">
        <f>IF(ISBLANK(A16),"",_xlfn.XLOOKUP(A16,'Scores - Group A'!$C$3:$C$13,'Scores - Group A'!$D$3:$D$13))</f>
        <v/>
      </c>
      <c r="C16" t="str">
        <f>IF(ISBLANK(A16),"",_xlfn.XLOOKUP(A16,'Scores - Group A'!$C$3:$C$13,'Scores - Group A'!$A$3:$A$13))</f>
        <v/>
      </c>
      <c r="D16" t="str">
        <f>IF(ISBLANK(A16),"",_xlfn.XLOOKUP(A16,'Scores - Group A'!$C$3:$C$13,'Scores - Group A'!$B$3:$B$13))</f>
        <v/>
      </c>
      <c r="E16" t="str">
        <f>IF(ISBLANK(A16),"",_xlfn.XLOOKUP(A16,'Scores - Group A'!$C$3:$C$13,'Scores - Group A'!$F$3:$F$13))</f>
        <v/>
      </c>
      <c r="F16" t="str">
        <f>IF(ISBLANK(A16),"",_xlfn.XLOOKUP(A16,'Scores - Group A'!$C$3:$C$13,'Scores - Group A'!$X$3:$X$13))</f>
        <v/>
      </c>
      <c r="G16" t="str">
        <f>IF(ISBLANK(A16),"",_xlfn.XLOOKUP(A16,'Scores - Group A'!$C$3:$C$13,'Scores - Group A'!$Y$3:$Y$13))</f>
        <v/>
      </c>
    </row>
    <row r="17" spans="2:7" x14ac:dyDescent="0.3">
      <c r="B17" t="str">
        <f>IF(ISBLANK(A17),"",_xlfn.XLOOKUP(A17,'Scores - Group A'!$C$3:$C$13,'Scores - Group A'!$D$3:$D$13))</f>
        <v/>
      </c>
      <c r="C17" t="str">
        <f>IF(ISBLANK(A17),"",_xlfn.XLOOKUP(A17,'Scores - Group A'!$C$3:$C$13,'Scores - Group A'!$A$3:$A$13))</f>
        <v/>
      </c>
      <c r="D17" t="str">
        <f>IF(ISBLANK(A17),"",_xlfn.XLOOKUP(A17,'Scores - Group A'!$C$3:$C$13,'Scores - Group A'!$B$3:$B$13))</f>
        <v/>
      </c>
      <c r="E17" t="str">
        <f>IF(ISBLANK(A17),"",_xlfn.XLOOKUP(A17,'Scores - Group A'!$C$3:$C$13,'Scores - Group A'!$F$3:$F$13))</f>
        <v/>
      </c>
      <c r="F17" t="str">
        <f>IF(ISBLANK(A17),"",_xlfn.XLOOKUP(A17,'Scores - Group A'!$C$3:$C$13,'Scores - Group A'!$X$3:$X$13))</f>
        <v/>
      </c>
      <c r="G17" t="str">
        <f>IF(ISBLANK(A17),"",_xlfn.XLOOKUP(A17,'Scores - Group A'!$C$3:$C$13,'Scores - Group A'!$Y$3:$Y$13))</f>
        <v/>
      </c>
    </row>
    <row r="18" spans="2:7" x14ac:dyDescent="0.3">
      <c r="B18" t="str">
        <f>IF(ISBLANK(A18),"",_xlfn.XLOOKUP(A18,'Scores - Group A'!$C$3:$C$13,'Scores - Group A'!$D$3:$D$13))</f>
        <v/>
      </c>
      <c r="C18" t="str">
        <f>IF(ISBLANK(A18),"",_xlfn.XLOOKUP(A18,'Scores - Group A'!$C$3:$C$13,'Scores - Group A'!$A$3:$A$13))</f>
        <v/>
      </c>
      <c r="D18" t="str">
        <f>IF(ISBLANK(A18),"",_xlfn.XLOOKUP(A18,'Scores - Group A'!$C$3:$C$13,'Scores - Group A'!$B$3:$B$13))</f>
        <v/>
      </c>
      <c r="E18" t="str">
        <f>IF(ISBLANK(A18),"",_xlfn.XLOOKUP(A18,'Scores - Group A'!$C$3:$C$13,'Scores - Group A'!$F$3:$F$13))</f>
        <v/>
      </c>
      <c r="F18" t="str">
        <f>IF(ISBLANK(A18),"",_xlfn.XLOOKUP(A18,'Scores - Group A'!$C$3:$C$13,'Scores - Group A'!$X$3:$X$13))</f>
        <v/>
      </c>
      <c r="G18" t="str">
        <f>IF(ISBLANK(A18),"",_xlfn.XLOOKUP(A18,'Scores - Group A'!$C$3:$C$13,'Scores - Group A'!$Y$3:$Y$13))</f>
        <v/>
      </c>
    </row>
    <row r="19" spans="2:7" x14ac:dyDescent="0.3">
      <c r="B19" t="str">
        <f>IF(ISBLANK(A19),"",_xlfn.XLOOKUP(A19,'Scores - Group A'!$C$3:$C$13,'Scores - Group A'!$D$3:$D$13))</f>
        <v/>
      </c>
      <c r="C19" t="str">
        <f>IF(ISBLANK(A19),"",_xlfn.XLOOKUP(A19,'Scores - Group A'!$C$3:$C$13,'Scores - Group A'!$A$3:$A$13))</f>
        <v/>
      </c>
      <c r="D19" t="str">
        <f>IF(ISBLANK(A19),"",_xlfn.XLOOKUP(A19,'Scores - Group A'!$C$3:$C$13,'Scores - Group A'!$B$3:$B$13))</f>
        <v/>
      </c>
      <c r="E19" t="str">
        <f>IF(ISBLANK(A19),"",_xlfn.XLOOKUP(A19,'Scores - Group A'!$C$3:$C$13,'Scores - Group A'!$F$3:$F$13))</f>
        <v/>
      </c>
      <c r="F19" t="str">
        <f>IF(ISBLANK(A19),"",_xlfn.XLOOKUP(A19,'Scores - Group A'!$C$3:$C$13,'Scores - Group A'!$X$3:$X$13))</f>
        <v/>
      </c>
      <c r="G19" t="str">
        <f>IF(ISBLANK(A19),"",_xlfn.XLOOKUP(A19,'Scores - Group A'!$C$3:$C$13,'Scores - Group A'!$Y$3:$Y$13))</f>
        <v/>
      </c>
    </row>
    <row r="20" spans="2:7" x14ac:dyDescent="0.3">
      <c r="B20" t="str">
        <f>IF(ISBLANK(A20),"",_xlfn.XLOOKUP(A20,'Scores - Group A'!$C$3:$C$13,'Scores - Group A'!$D$3:$D$13))</f>
        <v/>
      </c>
      <c r="C20" t="str">
        <f>IF(ISBLANK(A20),"",_xlfn.XLOOKUP(A20,'Scores - Group A'!$C$3:$C$13,'Scores - Group A'!$A$3:$A$13))</f>
        <v/>
      </c>
      <c r="D20" t="str">
        <f>IF(ISBLANK(A20),"",_xlfn.XLOOKUP(A20,'Scores - Group A'!$C$3:$C$13,'Scores - Group A'!$B$3:$B$13))</f>
        <v/>
      </c>
      <c r="E20" t="str">
        <f>IF(ISBLANK(A20),"",_xlfn.XLOOKUP(A20,'Scores - Group A'!$C$3:$C$13,'Scores - Group A'!$F$3:$F$13))</f>
        <v/>
      </c>
      <c r="F20" t="str">
        <f>IF(ISBLANK(A20),"",_xlfn.XLOOKUP(A20,'Scores - Group A'!$C$3:$C$13,'Scores - Group A'!$X$3:$X$13))</f>
        <v/>
      </c>
      <c r="G20" t="str">
        <f>IF(ISBLANK(A20),"",_xlfn.XLOOKUP(A20,'Scores - Group A'!$C$3:$C$13,'Scores - Group A'!$Y$3:$Y$13))</f>
        <v/>
      </c>
    </row>
    <row r="21" spans="2:7" x14ac:dyDescent="0.3">
      <c r="B21" t="str">
        <f>IF(ISBLANK(A21),"",_xlfn.XLOOKUP(A21,'Scores - Group A'!$C$3:$C$13,'Scores - Group A'!$D$3:$D$13))</f>
        <v/>
      </c>
      <c r="C21" t="str">
        <f>IF(ISBLANK(A21),"",_xlfn.XLOOKUP(A21,'Scores - Group A'!$C$3:$C$13,'Scores - Group A'!$A$3:$A$13))</f>
        <v/>
      </c>
      <c r="D21" t="str">
        <f>IF(ISBLANK(A21),"",_xlfn.XLOOKUP(A21,'Scores - Group A'!$C$3:$C$13,'Scores - Group A'!$B$3:$B$13))</f>
        <v/>
      </c>
      <c r="E21" t="str">
        <f>IF(ISBLANK(A21),"",_xlfn.XLOOKUP(A21,'Scores - Group A'!$C$3:$C$13,'Scores - Group A'!$F$3:$F$13))</f>
        <v/>
      </c>
      <c r="F21" t="str">
        <f>IF(ISBLANK(A21),"",_xlfn.XLOOKUP(A21,'Scores - Group A'!$C$3:$C$13,'Scores - Group A'!$X$3:$X$13))</f>
        <v/>
      </c>
      <c r="G21" t="str">
        <f>IF(ISBLANK(A21),"",_xlfn.XLOOKUP(A21,'Scores - Group A'!$C$3:$C$13,'Scores - Group A'!$Y$3:$Y$13))</f>
        <v/>
      </c>
    </row>
    <row r="22" spans="2:7" x14ac:dyDescent="0.3">
      <c r="B22" t="str">
        <f>IF(ISBLANK(A22),"",_xlfn.XLOOKUP(A22,'Scores - Group A'!$C$3:$C$13,'Scores - Group A'!$D$3:$D$13))</f>
        <v/>
      </c>
      <c r="C22" t="str">
        <f>IF(ISBLANK(A22),"",_xlfn.XLOOKUP(A22,'Scores - Group A'!$C$3:$C$13,'Scores - Group A'!$A$3:$A$13))</f>
        <v/>
      </c>
      <c r="D22" t="str">
        <f>IF(ISBLANK(A22),"",_xlfn.XLOOKUP(A22,'Scores - Group A'!$C$3:$C$13,'Scores - Group A'!$B$3:$B$13))</f>
        <v/>
      </c>
      <c r="E22" t="str">
        <f>IF(ISBLANK(A22),"",_xlfn.XLOOKUP(A22,'Scores - Group A'!$C$3:$C$13,'Scores - Group A'!$F$3:$F$13))</f>
        <v/>
      </c>
      <c r="F22" t="str">
        <f>IF(ISBLANK(A22),"",_xlfn.XLOOKUP(A22,'Scores - Group A'!$C$3:$C$13,'Scores - Group A'!$X$3:$X$13))</f>
        <v/>
      </c>
      <c r="G22" t="str">
        <f>IF(ISBLANK(A22),"",_xlfn.XLOOKUP(A22,'Scores - Group A'!$C$3:$C$13,'Scores - Group A'!$Y$3:$Y$13))</f>
        <v/>
      </c>
    </row>
    <row r="23" spans="2:7" x14ac:dyDescent="0.3">
      <c r="B23" t="str">
        <f>IF(ISBLANK(A23),"",_xlfn.XLOOKUP(A23,'Scores - Group A'!$C$3:$C$13,'Scores - Group A'!$D$3:$D$13))</f>
        <v/>
      </c>
      <c r="C23" t="str">
        <f>IF(ISBLANK(A23),"",_xlfn.XLOOKUP(A23,'Scores - Group A'!$C$3:$C$13,'Scores - Group A'!$A$3:$A$13))</f>
        <v/>
      </c>
      <c r="D23" t="str">
        <f>IF(ISBLANK(A23),"",_xlfn.XLOOKUP(A23,'Scores - Group A'!$C$3:$C$13,'Scores - Group A'!$B$3:$B$13))</f>
        <v/>
      </c>
      <c r="E23" t="str">
        <f>IF(ISBLANK(A23),"",_xlfn.XLOOKUP(A23,'Scores - Group A'!$C$3:$C$13,'Scores - Group A'!$F$3:$F$13))</f>
        <v/>
      </c>
      <c r="F23" t="str">
        <f>IF(ISBLANK(A23),"",_xlfn.XLOOKUP(A23,'Scores - Group A'!$C$3:$C$13,'Scores - Group A'!$X$3:$X$13))</f>
        <v/>
      </c>
      <c r="G23" t="str">
        <f>IF(ISBLANK(A23),"",_xlfn.XLOOKUP(A23,'Scores - Group A'!$C$3:$C$13,'Scores - Group A'!$Y$3:$Y$13))</f>
        <v/>
      </c>
    </row>
    <row r="24" spans="2:7" x14ac:dyDescent="0.3">
      <c r="B24" t="str">
        <f>IF(ISBLANK(A24),"",_xlfn.XLOOKUP(A24,'Scores - Group A'!$C$3:$C$13,'Scores - Group A'!$D$3:$D$13))</f>
        <v/>
      </c>
      <c r="C24" t="str">
        <f>IF(ISBLANK(A24),"",_xlfn.XLOOKUP(A24,'Scores - Group A'!$C$3:$C$13,'Scores - Group A'!$A$3:$A$13))</f>
        <v/>
      </c>
      <c r="D24" t="str">
        <f>IF(ISBLANK(A24),"",_xlfn.XLOOKUP(A24,'Scores - Group A'!$C$3:$C$13,'Scores - Group A'!$B$3:$B$13))</f>
        <v/>
      </c>
      <c r="E24" t="str">
        <f>IF(ISBLANK(A24),"",_xlfn.XLOOKUP(A24,'Scores - Group A'!$C$3:$C$13,'Scores - Group A'!$F$3:$F$13))</f>
        <v/>
      </c>
      <c r="F24" t="str">
        <f>IF(ISBLANK(A24),"",_xlfn.XLOOKUP(A24,'Scores - Group A'!$C$3:$C$13,'Scores - Group A'!$X$3:$X$13))</f>
        <v/>
      </c>
      <c r="G24" t="str">
        <f>IF(ISBLANK(A24),"",_xlfn.XLOOKUP(A24,'Scores - Group A'!$C$3:$C$13,'Scores - Group A'!$Y$3:$Y$13))</f>
        <v/>
      </c>
    </row>
    <row r="25" spans="2:7" x14ac:dyDescent="0.3">
      <c r="B25" t="str">
        <f>IF(ISBLANK(A25),"",_xlfn.XLOOKUP(A25,'Scores - Group A'!$C$3:$C$13,'Scores - Group A'!$D$3:$D$13))</f>
        <v/>
      </c>
      <c r="C25" t="str">
        <f>IF(ISBLANK(A25),"",_xlfn.XLOOKUP(A25,'Scores - Group A'!$C$3:$C$13,'Scores - Group A'!$A$3:$A$13))</f>
        <v/>
      </c>
      <c r="D25" t="str">
        <f>IF(ISBLANK(A25),"",_xlfn.XLOOKUP(A25,'Scores - Group A'!$C$3:$C$13,'Scores - Group A'!$B$3:$B$13))</f>
        <v/>
      </c>
      <c r="E25" t="str">
        <f>IF(ISBLANK(A25),"",_xlfn.XLOOKUP(A25,'Scores - Group A'!$C$3:$C$13,'Scores - Group A'!$F$3:$F$13))</f>
        <v/>
      </c>
      <c r="G25" t="str">
        <f>IF(ISBLANK(A25),"",_xlfn.XLOOKUP(A25,'Scores - Group A'!$C$3:$C$13,'Scores - Group A'!$Y$3:$Y$13))</f>
        <v/>
      </c>
    </row>
    <row r="26" spans="2:7" x14ac:dyDescent="0.3">
      <c r="B26" t="str">
        <f>IF(ISBLANK(A26),"",_xlfn.XLOOKUP(A26,'Scores - Group A'!$C$3:$C$13,'Scores - Group A'!$D$3:$D$13))</f>
        <v/>
      </c>
      <c r="C26" t="str">
        <f>IF(ISBLANK(A26),"",_xlfn.XLOOKUP(A26,'Scores - Group A'!$C$3:$C$13,'Scores - Group A'!$A$3:$A$13))</f>
        <v/>
      </c>
      <c r="D26" t="str">
        <f>IF(ISBLANK(A26),"",_xlfn.XLOOKUP(A26,'Scores - Group A'!$C$3:$C$13,'Scores - Group A'!$B$3:$B$13))</f>
        <v/>
      </c>
      <c r="E26" t="str">
        <f>IF(ISBLANK(A26),"",_xlfn.XLOOKUP(A26,'Scores - Group A'!$C$3:$C$13,'Scores - Group A'!$F$3:$F$13))</f>
        <v/>
      </c>
    </row>
    <row r="27" spans="2:7" x14ac:dyDescent="0.3">
      <c r="B27" t="str">
        <f>IF(ISBLANK(A27),"",_xlfn.XLOOKUP(A27,'Scores - Group A'!$C$3:$C$13,'Scores - Group A'!$D$3:$D$13))</f>
        <v/>
      </c>
      <c r="C27" t="str">
        <f>IF(ISBLANK(A27),"",_xlfn.XLOOKUP(A27,'Scores - Group A'!$C$3:$C$13,'Scores - Group A'!$A$3:$A$13))</f>
        <v/>
      </c>
      <c r="E27" t="str">
        <f>IF(ISBLANK(A27),"",_xlfn.XLOOKUP(A27,'Scores - Group A'!$C$3:$C$13,'Scores - Group A'!$F$3:$F$13))</f>
        <v/>
      </c>
    </row>
  </sheetData>
  <conditionalFormatting sqref="F1">
    <cfRule type="cellIs" dxfId="5" priority="1" operator="lessThan">
      <formula>23.9261</formula>
    </cfRule>
  </conditionalFormatting>
  <conditionalFormatting sqref="G1">
    <cfRule type="cellIs" dxfId="4" priority="2" operator="lessThan">
      <formula>1.5</formula>
    </cfRule>
    <cfRule type="cellIs" dxfId="3" priority="3" operator="greaterThanOrEqual">
      <formula>1.5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339A-8708-4183-9007-C88C2BE4E7C1}">
  <dimension ref="A1:G23"/>
  <sheetViews>
    <sheetView zoomScale="145" zoomScaleNormal="145" workbookViewId="0">
      <selection activeCell="G8" sqref="G8:G10"/>
    </sheetView>
  </sheetViews>
  <sheetFormatPr defaultRowHeight="14.4" x14ac:dyDescent="0.3"/>
  <cols>
    <col min="1" max="1" width="17.5546875" customWidth="1"/>
    <col min="2" max="2" width="29.109375" customWidth="1"/>
    <col min="3" max="3" width="8.5546875" customWidth="1"/>
    <col min="4" max="4" width="24" customWidth="1"/>
    <col min="5" max="5" width="15.44140625" customWidth="1"/>
    <col min="6" max="6" width="19.44140625" customWidth="1"/>
    <col min="7" max="7" width="19.6640625" customWidth="1"/>
  </cols>
  <sheetData>
    <row r="1" spans="1:7" ht="28.8" x14ac:dyDescent="0.3">
      <c r="A1" s="20" t="s">
        <v>6</v>
      </c>
      <c r="B1" s="20" t="s">
        <v>7</v>
      </c>
      <c r="C1" s="20" t="s">
        <v>52</v>
      </c>
      <c r="D1" s="20" t="s">
        <v>53</v>
      </c>
      <c r="E1" s="21" t="s">
        <v>54</v>
      </c>
      <c r="F1" s="22" t="s">
        <v>55</v>
      </c>
      <c r="G1" s="23" t="s">
        <v>56</v>
      </c>
    </row>
    <row r="2" spans="1:7" x14ac:dyDescent="0.3">
      <c r="A2">
        <v>112225</v>
      </c>
      <c r="B2" t="str">
        <f>IF(ISBLANK(A2),"",_xlfn.XLOOKUP(A2,'Scores - Group A'!$C$3:$C$13,'Scores - Group A'!$D$3:$D$13))</f>
        <v>Tamms CDCS</v>
      </c>
      <c r="C2">
        <f>IF(ISBLANK(A2),"",_xlfn.XLOOKUP(A2,'Scores - Group A'!$C$3:$C$13,'Scores - Group A'!$A$3:$A$13))</f>
        <v>804</v>
      </c>
      <c r="D2" t="str">
        <f>IF(ISBLANK(A2),"",_xlfn.XLOOKUP(A2,'Scores - Group A'!$C$3:$C$13,'Scores - Group A'!$B$3:$B$13))</f>
        <v>EnPower Solutions</v>
      </c>
      <c r="E2">
        <f>IF(ISBLANK(A2),"",_xlfn.XLOOKUP(A2,'Scores - Group A'!$C$3:$C$13,'Scores - Group A'!$F$3:$F$13))</f>
        <v>1</v>
      </c>
      <c r="F2">
        <f>IF(ISBLANK(A2),"",_xlfn.XLOOKUP(A2,'Scores - Group A'!$C$3:$C$13,'Scores - Group A'!$X$3:$X$13))</f>
        <v>21</v>
      </c>
      <c r="G2">
        <f>IF(ISBLANK(A2),"",_xlfn.XLOOKUP(A2,'Scores - Group A'!$C$3:$C$13,'Scores - Group A'!$Y$3:$Y$13))</f>
        <v>0.39893757356543602</v>
      </c>
    </row>
    <row r="3" spans="1:7" x14ac:dyDescent="0.3">
      <c r="A3">
        <v>114738</v>
      </c>
      <c r="B3" t="str">
        <f>IF(ISBLANK(A3),"",_xlfn.XLOOKUP(A3,'Scores - Group A'!$C$3:$C$13,'Scores - Group A'!$D$3:$D$13))</f>
        <v>SLDIL 114738</v>
      </c>
      <c r="C3">
        <f>IF(ISBLANK(A3),"",_xlfn.XLOOKUP(A3,'Scores - Group A'!$C$3:$C$13,'Scores - Group A'!$A$3:$A$13))</f>
        <v>2038</v>
      </c>
      <c r="D3" t="str">
        <f>IF(ISBLANK(A3),"",_xlfn.XLOOKUP(A3,'Scores - Group A'!$C$3:$C$13,'Scores - Group A'!$B$3:$B$13))</f>
        <v>SLDIL Portfolio LLC</v>
      </c>
      <c r="E3">
        <f>IF(ISBLANK(A3),"",_xlfn.XLOOKUP(A3,'Scores - Group A'!$C$3:$C$13,'Scores - Group A'!$F$3:$F$13))</f>
        <v>0.6</v>
      </c>
      <c r="F3">
        <f>IF(ISBLANK(A3),"",_xlfn.XLOOKUP(A3,'Scores - Group A'!$C$3:$C$13,'Scores - Group A'!$X$3:$X$13))</f>
        <v>20</v>
      </c>
      <c r="G3">
        <f>IF(ISBLANK(A3),"",_xlfn.XLOOKUP(A3,'Scores - Group A'!$C$3:$C$13,'Scores - Group A'!$Y$3:$Y$13))</f>
        <v>0.53742358649210997</v>
      </c>
    </row>
    <row r="4" spans="1:7" x14ac:dyDescent="0.3">
      <c r="A4">
        <v>114739</v>
      </c>
      <c r="B4" t="str">
        <f>IF(ISBLANK(A4),"",_xlfn.XLOOKUP(A4,'Scores - Group A'!$C$3:$C$13,'Scores - Group A'!$D$3:$D$13))</f>
        <v>SLDIL 114739</v>
      </c>
      <c r="C4">
        <f>IF(ISBLANK(A4),"",_xlfn.XLOOKUP(A4,'Scores - Group A'!$C$3:$C$13,'Scores - Group A'!$A$3:$A$13))</f>
        <v>2038</v>
      </c>
      <c r="D4" t="str">
        <f>IF(ISBLANK(A4),"",_xlfn.XLOOKUP(A4,'Scores - Group A'!$C$3:$C$13,'Scores - Group A'!$B$3:$B$13))</f>
        <v>SLDIL Portfolio LLC</v>
      </c>
      <c r="E4">
        <f>IF(ISBLANK(A4),"",_xlfn.XLOOKUP(A4,'Scores - Group A'!$C$3:$C$13,'Scores - Group A'!$F$3:$F$13))</f>
        <v>0.6</v>
      </c>
      <c r="F4">
        <f>IF(ISBLANK(A4),"",_xlfn.XLOOKUP(A4,'Scores - Group A'!$C$3:$C$13,'Scores - Group A'!$X$3:$X$13))</f>
        <v>20</v>
      </c>
      <c r="G4">
        <f>IF(ISBLANK(A4),"",_xlfn.XLOOKUP(A4,'Scores - Group A'!$C$3:$C$13,'Scores - Group A'!$Y$3:$Y$13))</f>
        <v>0.37959694149094703</v>
      </c>
    </row>
    <row r="5" spans="1:7" x14ac:dyDescent="0.3">
      <c r="A5">
        <v>114969</v>
      </c>
      <c r="B5" t="str">
        <f>IF(ISBLANK(A5),"",_xlfn.XLOOKUP(A5,'Scores - Group A'!$C$3:$C$13,'Scores - Group A'!$D$3:$D$13))</f>
        <v>Lupine Solar, LLC</v>
      </c>
      <c r="C5">
        <f>IF(ISBLANK(A5),"",_xlfn.XLOOKUP(A5,'Scores - Group A'!$C$3:$C$13,'Scores - Group A'!$A$3:$A$13))</f>
        <v>2023</v>
      </c>
      <c r="D5" t="str">
        <f>IF(ISBLANK(A5),"",_xlfn.XLOOKUP(A5,'Scores - Group A'!$C$3:$C$13,'Scores - Group A'!$B$3:$B$13))</f>
        <v>Trajectory Solar 3, LLC</v>
      </c>
      <c r="E5">
        <f>IF(ISBLANK(A5),"",_xlfn.XLOOKUP(A5,'Scores - Group A'!$C$3:$C$13,'Scores - Group A'!$F$3:$F$13))</f>
        <v>2</v>
      </c>
      <c r="F5">
        <f>IF(ISBLANK(A5),"",_xlfn.XLOOKUP(A5,'Scores - Group A'!$C$3:$C$13,'Scores - Group A'!$X$3:$X$13))</f>
        <v>19</v>
      </c>
      <c r="G5">
        <f>IF(ISBLANK(A5),"",_xlfn.XLOOKUP(A5,'Scores - Group A'!$C$3:$C$13,'Scores - Group A'!$Y$3:$Y$13))</f>
        <v>0.54688690214591595</v>
      </c>
    </row>
    <row r="6" spans="1:7" x14ac:dyDescent="0.3">
      <c r="A6">
        <v>115216</v>
      </c>
      <c r="B6" t="str">
        <f>IF(ISBLANK(A6),"",_xlfn.XLOOKUP(A6,'Scores - Group A'!$C$3:$C$13,'Scores - Group A'!$D$3:$D$13))</f>
        <v>Williamson County CDCS</v>
      </c>
      <c r="C6">
        <f>IF(ISBLANK(A6),"",_xlfn.XLOOKUP(A6,'Scores - Group A'!$C$3:$C$13,'Scores - Group A'!$A$3:$A$13))</f>
        <v>804</v>
      </c>
      <c r="D6" t="str">
        <f>IF(ISBLANK(A6),"",_xlfn.XLOOKUP(A6,'Scores - Group A'!$C$3:$C$13,'Scores - Group A'!$B$3:$B$13))</f>
        <v>EnPower Solutions</v>
      </c>
      <c r="E6">
        <f>IF(ISBLANK(A6),"",_xlfn.XLOOKUP(A6,'Scores - Group A'!$C$3:$C$13,'Scores - Group A'!$F$3:$F$13))</f>
        <v>0.5</v>
      </c>
      <c r="F6">
        <f>IF(ISBLANK(A6),"",_xlfn.XLOOKUP(A6,'Scores - Group A'!$C$3:$C$13,'Scores - Group A'!$X$3:$X$13))</f>
        <v>18</v>
      </c>
      <c r="G6">
        <f>IF(ISBLANK(A6),"",_xlfn.XLOOKUP(A6,'Scores - Group A'!$C$3:$C$13,'Scores - Group A'!$Y$3:$Y$13))</f>
        <v>0.64550144141731003</v>
      </c>
    </row>
    <row r="7" spans="1:7" x14ac:dyDescent="0.3">
      <c r="A7">
        <v>112086</v>
      </c>
      <c r="B7" t="str">
        <f>IF(ISBLANK(A7),"",_xlfn.XLOOKUP(A7,'Scores - Group A'!$C$3:$C$13,'Scores - Group A'!$D$3:$D$13))</f>
        <v>Galesburg #2 CDCS</v>
      </c>
      <c r="C7">
        <f>IF(ISBLANK(A7),"",_xlfn.XLOOKUP(A7,'Scores - Group A'!$C$3:$C$13,'Scores - Group A'!$A$3:$A$13))</f>
        <v>804</v>
      </c>
      <c r="D7" t="str">
        <f>IF(ISBLANK(A7),"",_xlfn.XLOOKUP(A7,'Scores - Group A'!$C$3:$C$13,'Scores - Group A'!$B$3:$B$13))</f>
        <v>EnPower Solutions</v>
      </c>
      <c r="E7">
        <f>IF(ISBLANK(A7),"",_xlfn.XLOOKUP(A7,'Scores - Group A'!$C$3:$C$13,'Scores - Group A'!$F$3:$F$13))</f>
        <v>0.5</v>
      </c>
      <c r="F7">
        <f>IF(ISBLANK(A7),"",_xlfn.XLOOKUP(A7,'Scores - Group A'!$C$3:$C$13,'Scores - Group A'!$X$3:$X$13))</f>
        <v>17</v>
      </c>
      <c r="G7">
        <f>IF(ISBLANK(A7),"",_xlfn.XLOOKUP(A7,'Scores - Group A'!$C$3:$C$13,'Scores - Group A'!$Y$3:$Y$13))</f>
        <v>0.60721704666362497</v>
      </c>
    </row>
    <row r="8" spans="1:7" x14ac:dyDescent="0.3">
      <c r="A8">
        <v>114978</v>
      </c>
      <c r="B8" t="str">
        <f>IF(ISBLANK(A8),"",_xlfn.XLOOKUP(A8,'Scores - Group A'!$C$3:$C$13,'Scores - Group A'!$D$3:$D$13))</f>
        <v>River Maple Solar III, LLC</v>
      </c>
      <c r="C8">
        <f>IF(ISBLANK(A8),"",_xlfn.XLOOKUP(A8,'Scores - Group A'!$C$3:$C$13,'Scores - Group A'!$A$3:$A$13))</f>
        <v>2023</v>
      </c>
      <c r="D8" t="str">
        <f>IF(ISBLANK(A8),"",_xlfn.XLOOKUP(A8,'Scores - Group A'!$C$3:$C$13,'Scores - Group A'!$B$3:$B$13))</f>
        <v>Trajectory Solar 3, LLC</v>
      </c>
      <c r="E8">
        <f>IF(ISBLANK(A8),"",_xlfn.XLOOKUP(A8,'Scores - Group A'!$C$3:$C$13,'Scores - Group A'!$F$3:$F$13))</f>
        <v>5</v>
      </c>
      <c r="F8">
        <f>IF(ISBLANK(A8),"",_xlfn.XLOOKUP(A8,'Scores - Group A'!$C$3:$C$13,'Scores - Group A'!$X$3:$X$13))</f>
        <v>15</v>
      </c>
      <c r="G8">
        <f>IF(ISBLANK(A8),"",_xlfn.XLOOKUP(A8,'Scores - Group A'!$C$3:$C$13,'Scores - Group A'!$Y$3:$Y$13))</f>
        <v>0.95837863129235801</v>
      </c>
    </row>
    <row r="9" spans="1:7" x14ac:dyDescent="0.3">
      <c r="A9">
        <v>104860</v>
      </c>
      <c r="B9" t="str">
        <f>IF(ISBLANK(A9),"",_xlfn.XLOOKUP(A9,'Scores - Group A'!$C$3:$C$13,'Scores - Group A'!$D$3:$D$13))</f>
        <v>ASD Old Colonial IL Solar LLC</v>
      </c>
      <c r="C9">
        <f>IF(ISBLANK(A9),"",_xlfn.XLOOKUP(A9,'Scores - Group A'!$C$3:$C$13,'Scores - Group A'!$A$3:$A$13))</f>
        <v>2048</v>
      </c>
      <c r="D9" t="str">
        <f>IF(ISBLANK(A9),"",_xlfn.XLOOKUP(A9,'Scores - Group A'!$C$3:$C$13,'Scores - Group A'!$B$3:$B$13))</f>
        <v>PureSky Energy Inc.</v>
      </c>
      <c r="E9">
        <f>IF(ISBLANK(A9),"",_xlfn.XLOOKUP(A9,'Scores - Group A'!$C$3:$C$13,'Scores - Group A'!$F$3:$F$13))</f>
        <v>4.9980000000000002</v>
      </c>
      <c r="F9">
        <f>IF(ISBLANK(A9),"",_xlfn.XLOOKUP(A9,'Scores - Group A'!$C$3:$C$13,'Scores - Group A'!$X$3:$X$13))</f>
        <v>15</v>
      </c>
      <c r="G9">
        <f>IF(ISBLANK(A9),"",_xlfn.XLOOKUP(A9,'Scores - Group A'!$C$3:$C$13,'Scores - Group A'!$Y$3:$Y$13))</f>
        <v>0.80870154530282101</v>
      </c>
    </row>
    <row r="10" spans="1:7" x14ac:dyDescent="0.3">
      <c r="A10">
        <v>114976</v>
      </c>
      <c r="B10" t="str">
        <f>IF(ISBLANK(A10),"",_xlfn.XLOOKUP(A10,'Scores - Group A'!$C$3:$C$13,'Scores - Group A'!$D$3:$D$13))</f>
        <v>River Maple Solar II, LLC</v>
      </c>
      <c r="C10">
        <f>IF(ISBLANK(A10),"",_xlfn.XLOOKUP(A10,'Scores - Group A'!$C$3:$C$13,'Scores - Group A'!$A$3:$A$13))</f>
        <v>2023</v>
      </c>
      <c r="D10" t="str">
        <f>IF(ISBLANK(A10),"",_xlfn.XLOOKUP(A10,'Scores - Group A'!$C$3:$C$13,'Scores - Group A'!$B$3:$B$13))</f>
        <v>Trajectory Solar 3, LLC</v>
      </c>
      <c r="E10">
        <f>IF(ISBLANK(A10),"",_xlfn.XLOOKUP(A10,'Scores - Group A'!$C$3:$C$13,'Scores - Group A'!$F$3:$F$13))</f>
        <v>5</v>
      </c>
      <c r="F10">
        <f>IF(ISBLANK(A10),"",_xlfn.XLOOKUP(A10,'Scores - Group A'!$C$3:$C$13,'Scores - Group A'!$X$3:$X$13))</f>
        <v>15</v>
      </c>
      <c r="G10">
        <f>IF(ISBLANK(A10),"",_xlfn.XLOOKUP(A10,'Scores - Group A'!$C$3:$C$13,'Scores - Group A'!$Y$3:$Y$13))</f>
        <v>5.4520223554748698E-2</v>
      </c>
    </row>
    <row r="11" spans="1:7" x14ac:dyDescent="0.3">
      <c r="B11" t="str">
        <f>IF(ISBLANK(A11),"",_xlfn.XLOOKUP(A11,'Scores - Group A'!$C$3:$C$13,'Scores - Group A'!$D$3:$D$13))</f>
        <v/>
      </c>
      <c r="C11" t="str">
        <f>IF(ISBLANK(A11),"",_xlfn.XLOOKUP(A11,'Scores - Group A'!$C$3:$C$13,'Scores - Group A'!$A$3:$A$13))</f>
        <v/>
      </c>
      <c r="D11" t="str">
        <f>IF(ISBLANK(A11),"",_xlfn.XLOOKUP(A11,'Scores - Group A'!$C$3:$C$13,'Scores - Group A'!$B$3:$B$13))</f>
        <v/>
      </c>
      <c r="E11" t="str">
        <f>IF(ISBLANK(A11),"",_xlfn.XLOOKUP(A11,'Scores - Group A'!$C$3:$C$13,'Scores - Group A'!$F$3:$F$13))</f>
        <v/>
      </c>
      <c r="F11" t="str">
        <f>IF(ISBLANK(A11),"",_xlfn.XLOOKUP(A11,'Scores - Group A'!$C$3:$C$13,'Scores - Group A'!$X$3:$X$13))</f>
        <v/>
      </c>
      <c r="G11" t="str">
        <f>IF(ISBLANK(A11),"",_xlfn.XLOOKUP(A11,'Scores - Group A'!$C$3:$C$13,'Scores - Group A'!$Y$3:$Y$13))</f>
        <v/>
      </c>
    </row>
    <row r="12" spans="1:7" x14ac:dyDescent="0.3">
      <c r="B12" t="str">
        <f>IF(ISBLANK(A12),"",_xlfn.XLOOKUP(A12,'Scores - Group A'!$C$3:$C$13,'Scores - Group A'!$D$3:$D$13))</f>
        <v/>
      </c>
      <c r="C12" t="str">
        <f>IF(ISBLANK(A12),"",_xlfn.XLOOKUP(A12,'Scores - Group A'!$C$3:$C$13,'Scores - Group A'!$A$3:$A$13))</f>
        <v/>
      </c>
      <c r="D12" t="str">
        <f>IF(ISBLANK(A12),"",_xlfn.XLOOKUP(A12,'Scores - Group A'!$C$3:$C$13,'Scores - Group A'!$B$3:$B$13))</f>
        <v/>
      </c>
      <c r="E12" t="str">
        <f>IF(ISBLANK(A12),"",_xlfn.XLOOKUP(A12,'Scores - Group A'!$C$3:$C$13,'Scores - Group A'!$F$3:$F$13))</f>
        <v/>
      </c>
      <c r="F12" t="str">
        <f>IF(ISBLANK(A12),"",_xlfn.XLOOKUP(A12,'Scores - Group A'!$C$3:$C$13,'Scores - Group A'!$X$3:$X$13))</f>
        <v/>
      </c>
      <c r="G12" t="str">
        <f>IF(ISBLANK(A12),"",_xlfn.XLOOKUP(A12,'Scores - Group A'!$C$3:$C$13,'Scores - Group A'!$Y$3:$Y$13))</f>
        <v/>
      </c>
    </row>
    <row r="13" spans="1:7" x14ac:dyDescent="0.3">
      <c r="B13" t="str">
        <f>IF(ISBLANK(A13),"",_xlfn.XLOOKUP(A13,'Scores - Group A'!$C$3:$C$13,'Scores - Group A'!$D$3:$D$13))</f>
        <v/>
      </c>
      <c r="C13" t="str">
        <f>IF(ISBLANK(A13),"",_xlfn.XLOOKUP(A13,'Scores - Group A'!$C$3:$C$13,'Scores - Group A'!$A$3:$A$13))</f>
        <v/>
      </c>
      <c r="D13" t="str">
        <f>IF(ISBLANK(A13),"",_xlfn.XLOOKUP(A13,'Scores - Group A'!$C$3:$C$13,'Scores - Group A'!$B$3:$B$13))</f>
        <v/>
      </c>
      <c r="E13" t="str">
        <f>IF(ISBLANK(A13),"",_xlfn.XLOOKUP(A13,'Scores - Group A'!$C$3:$C$13,'Scores - Group A'!$F$3:$F$13))</f>
        <v/>
      </c>
      <c r="F13" t="str">
        <f>IF(ISBLANK(A13),"",_xlfn.XLOOKUP(A13,'Scores - Group A'!$C$3:$C$13,'Scores - Group A'!$X$3:$X$13))</f>
        <v/>
      </c>
      <c r="G13" t="str">
        <f>IF(ISBLANK(A13),"",_xlfn.XLOOKUP(A13,'Scores - Group A'!$C$3:$C$13,'Scores - Group A'!$Y$3:$Y$13))</f>
        <v/>
      </c>
    </row>
    <row r="14" spans="1:7" x14ac:dyDescent="0.3">
      <c r="B14" t="str">
        <f>IF(ISBLANK(A14),"",_xlfn.XLOOKUP(A14,'Scores - Group A'!$C$3:$C$13,'Scores - Group A'!$D$3:$D$13))</f>
        <v/>
      </c>
      <c r="C14" t="str">
        <f>IF(ISBLANK(A14),"",_xlfn.XLOOKUP(A14,'Scores - Group A'!$C$3:$C$13,'Scores - Group A'!$A$3:$A$13))</f>
        <v/>
      </c>
      <c r="D14" t="str">
        <f>IF(ISBLANK(A14),"",_xlfn.XLOOKUP(A14,'Scores - Group A'!$C$3:$C$13,'Scores - Group A'!$B$3:$B$13))</f>
        <v/>
      </c>
      <c r="E14" t="str">
        <f>IF(ISBLANK(A14),"",_xlfn.XLOOKUP(A14,'Scores - Group A'!$C$3:$C$13,'Scores - Group A'!$F$3:$F$13))</f>
        <v/>
      </c>
      <c r="F14" t="str">
        <f>IF(ISBLANK(A14),"",_xlfn.XLOOKUP(A14,'Scores - Group A'!$C$3:$C$13,'Scores - Group A'!$X$3:$X$13))</f>
        <v/>
      </c>
      <c r="G14" t="str">
        <f>IF(ISBLANK(A14),"",_xlfn.XLOOKUP(A14,'Scores - Group A'!$C$3:$C$13,'Scores - Group A'!$Y$3:$Y$13))</f>
        <v/>
      </c>
    </row>
    <row r="15" spans="1:7" x14ac:dyDescent="0.3">
      <c r="B15" t="str">
        <f>IF(ISBLANK(A15),"",_xlfn.XLOOKUP(A15,'Scores - Group A'!$C$3:$C$13,'Scores - Group A'!$D$3:$D$13))</f>
        <v/>
      </c>
      <c r="C15" t="str">
        <f>IF(ISBLANK(A15),"",_xlfn.XLOOKUP(A15,'Scores - Group A'!$C$3:$C$13,'Scores - Group A'!$A$3:$A$13))</f>
        <v/>
      </c>
      <c r="D15" t="str">
        <f>IF(ISBLANK(A15),"",_xlfn.XLOOKUP(A15,'Scores - Group A'!$C$3:$C$13,'Scores - Group A'!$B$3:$B$13))</f>
        <v/>
      </c>
      <c r="E15" t="str">
        <f>IF(ISBLANK(A15),"",_xlfn.XLOOKUP(A15,'Scores - Group A'!$C$3:$C$13,'Scores - Group A'!$F$3:$F$13))</f>
        <v/>
      </c>
      <c r="F15" t="str">
        <f>IF(ISBLANK(A15),"",_xlfn.XLOOKUP(A15,'Scores - Group A'!$C$3:$C$13,'Scores - Group A'!$X$3:$X$13))</f>
        <v/>
      </c>
      <c r="G15" t="str">
        <f>IF(ISBLANK(A15),"",_xlfn.XLOOKUP(A15,'Scores - Group A'!$C$3:$C$13,'Scores - Group A'!$Y$3:$Y$13))</f>
        <v/>
      </c>
    </row>
    <row r="16" spans="1:7" x14ac:dyDescent="0.3">
      <c r="B16" t="str">
        <f>IF(ISBLANK(A16),"",_xlfn.XLOOKUP(A16,'Scores - Group A'!$C$3:$C$13,'Scores - Group A'!$D$3:$D$13))</f>
        <v/>
      </c>
      <c r="C16" t="str">
        <f>IF(ISBLANK(A16),"",_xlfn.XLOOKUP(A16,'Scores - Group A'!$C$3:$C$13,'Scores - Group A'!$A$3:$A$13))</f>
        <v/>
      </c>
      <c r="D16" t="str">
        <f>IF(ISBLANK(A16),"",_xlfn.XLOOKUP(A16,'Scores - Group A'!$C$3:$C$13,'Scores - Group A'!$B$3:$B$13))</f>
        <v/>
      </c>
      <c r="E16" t="str">
        <f>IF(ISBLANK(A16),"",_xlfn.XLOOKUP(A16,'Scores - Group A'!$C$3:$C$13,'Scores - Group A'!$F$3:$F$13))</f>
        <v/>
      </c>
      <c r="F16" t="str">
        <f>IF(ISBLANK(A16),"",_xlfn.XLOOKUP(A16,'Scores - Group A'!$C$3:$C$13,'Scores - Group A'!$X$3:$X$13))</f>
        <v/>
      </c>
      <c r="G16" t="str">
        <f>IF(ISBLANK(A16),"",_xlfn.XLOOKUP(A16,'Scores - Group A'!$C$3:$C$13,'Scores - Group A'!$Y$3:$Y$13))</f>
        <v/>
      </c>
    </row>
    <row r="17" spans="2:7" x14ac:dyDescent="0.3">
      <c r="B17" t="str">
        <f>IF(ISBLANK(A17),"",_xlfn.XLOOKUP(A17,'Scores - Group A'!$C$3:$C$13,'Scores - Group A'!$D$3:$D$13))</f>
        <v/>
      </c>
      <c r="C17" t="str">
        <f>IF(ISBLANK(A17),"",_xlfn.XLOOKUP(A17,'Scores - Group A'!$C$3:$C$13,'Scores - Group A'!$A$3:$A$13))</f>
        <v/>
      </c>
      <c r="D17" t="str">
        <f>IF(ISBLANK(A17),"",_xlfn.XLOOKUP(A17,'Scores - Group A'!$C$3:$C$13,'Scores - Group A'!$B$3:$B$13))</f>
        <v/>
      </c>
      <c r="E17" t="str">
        <f>IF(ISBLANK(A17),"",_xlfn.XLOOKUP(A17,'Scores - Group A'!$C$3:$C$13,'Scores - Group A'!$F$3:$F$13))</f>
        <v/>
      </c>
      <c r="F17" t="str">
        <f>IF(ISBLANK(A17),"",_xlfn.XLOOKUP(A17,'Scores - Group A'!$C$3:$C$13,'Scores - Group A'!$X$3:$X$13))</f>
        <v/>
      </c>
      <c r="G17" t="str">
        <f>IF(ISBLANK(A17),"",_xlfn.XLOOKUP(A17,'Scores - Group A'!$C$3:$C$13,'Scores - Group A'!$Y$3:$Y$13))</f>
        <v/>
      </c>
    </row>
    <row r="18" spans="2:7" x14ac:dyDescent="0.3">
      <c r="B18" t="str">
        <f>IF(ISBLANK(A18),"",_xlfn.XLOOKUP(A18,'Scores - Group A'!$C$3:$C$13,'Scores - Group A'!$D$3:$D$13))</f>
        <v/>
      </c>
      <c r="C18" t="str">
        <f>IF(ISBLANK(A18),"",_xlfn.XLOOKUP(A18,'Scores - Group A'!$C$3:$C$13,'Scores - Group A'!$A$3:$A$13))</f>
        <v/>
      </c>
      <c r="D18" t="str">
        <f>IF(ISBLANK(A18),"",_xlfn.XLOOKUP(A18,'Scores - Group A'!$C$3:$C$13,'Scores - Group A'!$B$3:$B$13))</f>
        <v/>
      </c>
      <c r="E18" t="str">
        <f>IF(ISBLANK(A18),"",_xlfn.XLOOKUP(A18,'Scores - Group A'!$C$3:$C$13,'Scores - Group A'!$F$3:$F$13))</f>
        <v/>
      </c>
      <c r="F18" t="str">
        <f>IF(ISBLANK(A18),"",_xlfn.XLOOKUP(A18,'Scores - Group A'!$C$3:$C$13,'Scores - Group A'!$X$3:$X$13))</f>
        <v/>
      </c>
      <c r="G18" t="str">
        <f>IF(ISBLANK(A18),"",_xlfn.XLOOKUP(A18,'Scores - Group A'!$C$3:$C$13,'Scores - Group A'!$Y$3:$Y$13))</f>
        <v/>
      </c>
    </row>
    <row r="19" spans="2:7" x14ac:dyDescent="0.3">
      <c r="B19" t="str">
        <f>IF(ISBLANK(A19),"",_xlfn.XLOOKUP(A19,'Scores - Group A'!$C$3:$C$13,'Scores - Group A'!$D$3:$D$13))</f>
        <v/>
      </c>
      <c r="C19" t="str">
        <f>IF(ISBLANK(A19),"",_xlfn.XLOOKUP(A19,'Scores - Group A'!$C$3:$C$13,'Scores - Group A'!$A$3:$A$13))</f>
        <v/>
      </c>
      <c r="D19" t="str">
        <f>IF(ISBLANK(A19),"",_xlfn.XLOOKUP(A19,'Scores - Group A'!$C$3:$C$13,'Scores - Group A'!$B$3:$B$13))</f>
        <v/>
      </c>
      <c r="E19" t="str">
        <f>IF(ISBLANK(A19),"",_xlfn.XLOOKUP(A19,'Scores - Group A'!$C$3:$C$13,'Scores - Group A'!$F$3:$F$13))</f>
        <v/>
      </c>
      <c r="F19" t="str">
        <f>IF(ISBLANK(A19),"",_xlfn.XLOOKUP(A19,'Scores - Group A'!$C$3:$C$13,'Scores - Group A'!$X$3:$X$13))</f>
        <v/>
      </c>
      <c r="G19" t="str">
        <f>IF(ISBLANK(A19),"",_xlfn.XLOOKUP(A19,'Scores - Group A'!$C$3:$C$13,'Scores - Group A'!$Y$3:$Y$13))</f>
        <v/>
      </c>
    </row>
    <row r="20" spans="2:7" x14ac:dyDescent="0.3">
      <c r="B20" t="str">
        <f>IF(ISBLANK(A20),"",_xlfn.XLOOKUP(A20,'Scores - Group A'!$C$3:$C$13,'Scores - Group A'!$D$3:$D$13))</f>
        <v/>
      </c>
      <c r="C20" t="str">
        <f>IF(ISBLANK(A20),"",_xlfn.XLOOKUP(A20,'Scores - Group A'!$C$3:$C$13,'Scores - Group A'!$A$3:$A$13))</f>
        <v/>
      </c>
      <c r="D20" t="str">
        <f>IF(ISBLANK(A20),"",_xlfn.XLOOKUP(A20,'Scores - Group A'!$C$3:$C$13,'Scores - Group A'!$B$3:$B$13))</f>
        <v/>
      </c>
      <c r="E20" t="str">
        <f>IF(ISBLANK(A20),"",_xlfn.XLOOKUP(A20,'Scores - Group A'!$C$3:$C$13,'Scores - Group A'!$F$3:$F$13))</f>
        <v/>
      </c>
      <c r="F20" t="str">
        <f>IF(ISBLANK(A20),"",_xlfn.XLOOKUP(A20,'Scores - Group A'!$C$3:$C$13,'Scores - Group A'!$X$3:$X$13))</f>
        <v/>
      </c>
      <c r="G20" t="str">
        <f>IF(ISBLANK(A20),"",_xlfn.XLOOKUP(A20,'Scores - Group A'!$C$3:$C$13,'Scores - Group A'!$Y$3:$Y$13))</f>
        <v/>
      </c>
    </row>
    <row r="21" spans="2:7" x14ac:dyDescent="0.3">
      <c r="B21" t="str">
        <f>IF(ISBLANK(A21),"",_xlfn.XLOOKUP(A21,'Scores - Group A'!$C$3:$C$13,'Scores - Group A'!$D$3:$D$13))</f>
        <v/>
      </c>
      <c r="C21" t="str">
        <f>IF(ISBLANK(A21),"",_xlfn.XLOOKUP(A21,'Scores - Group A'!$C$3:$C$13,'Scores - Group A'!$A$3:$A$13))</f>
        <v/>
      </c>
      <c r="D21" t="str">
        <f>IF(ISBLANK(A21),"",_xlfn.XLOOKUP(A21,'Scores - Group A'!$C$3:$C$13,'Scores - Group A'!$B$3:$B$13))</f>
        <v/>
      </c>
      <c r="E21" t="str">
        <f>IF(ISBLANK(A21),"",_xlfn.XLOOKUP(A21,'Scores - Group A'!$C$3:$C$13,'Scores - Group A'!$F$3:$F$13))</f>
        <v/>
      </c>
      <c r="F21" t="str">
        <f>IF(ISBLANK(A21),"",_xlfn.XLOOKUP(A21,'Scores - Group A'!$C$3:$C$13,'Scores - Group A'!$X$3:$X$13))</f>
        <v/>
      </c>
      <c r="G21" t="str">
        <f>IF(ISBLANK(A21),"",_xlfn.XLOOKUP(A21,'Scores - Group A'!$C$3:$C$13,'Scores - Group A'!$Y$3:$Y$13))</f>
        <v/>
      </c>
    </row>
    <row r="22" spans="2:7" x14ac:dyDescent="0.3">
      <c r="C22" t="str">
        <f>IF(ISBLANK(A22),"",_xlfn.XLOOKUP(A22,'Scores - Group A'!$C$3:$C$13,'Scores - Group A'!$A$3:$A$13))</f>
        <v/>
      </c>
      <c r="D22" t="str">
        <f>IF(ISBLANK(A22),"",_xlfn.XLOOKUP(A22,'Scores - Group A'!$C$3:$C$13,'Scores - Group A'!$B$3:$B$13))</f>
        <v/>
      </c>
      <c r="E22" t="str">
        <f>IF(ISBLANK(A22),"",_xlfn.XLOOKUP(A22,'Scores - Group A'!$C$3:$C$13,'Scores - Group A'!$F$3:$F$13))</f>
        <v/>
      </c>
      <c r="F22" t="str">
        <f>IF(ISBLANK(A22),"",_xlfn.XLOOKUP(A22,'Scores - Group A'!$C$3:$C$13,'Scores - Group A'!$X$3:$X$13))</f>
        <v/>
      </c>
      <c r="G22" t="str">
        <f>IF(ISBLANK(A22),"",_xlfn.XLOOKUP(A22,'Scores - Group A'!$C$3:$C$13,'Scores - Group A'!$Y$3:$Y$13))</f>
        <v/>
      </c>
    </row>
    <row r="23" spans="2:7" x14ac:dyDescent="0.3">
      <c r="C23" t="str">
        <f>IF(ISBLANK(A23),"",_xlfn.XLOOKUP(A23,'Scores - Group A'!$C$3:$C$13,'Scores - Group A'!$A$3:$A$13))</f>
        <v/>
      </c>
      <c r="D23" t="str">
        <f>IF(ISBLANK(A23),"",_xlfn.XLOOKUP(A23,'Scores - Group A'!$C$3:$C$13,'Scores - Group A'!$B$3:$B$13))</f>
        <v/>
      </c>
      <c r="E23" t="str">
        <f>IF(ISBLANK(A23),"",_xlfn.XLOOKUP(A23,'Scores - Group A'!$C$3:$C$13,'Scores - Group A'!$F$3:$F$13))</f>
        <v/>
      </c>
      <c r="F23" t="str">
        <f>IF(ISBLANK(A23),"",_xlfn.XLOOKUP(A23,'Scores - Group A'!$C$3:$C$13,'Scores - Group A'!$X$3:$X$13))</f>
        <v/>
      </c>
      <c r="G23" t="str">
        <f>IF(ISBLANK(A23),"",_xlfn.XLOOKUP(A23,'Scores - Group A'!$C$3:$C$13,'Scores - Group A'!$Y$3:$Y$13))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C199-4744-4DDE-B3D9-23C3A7B0C54F}">
  <dimension ref="A1:AA54"/>
  <sheetViews>
    <sheetView topLeftCell="E1" zoomScale="115" zoomScaleNormal="115" workbookViewId="0">
      <selection activeCell="X1" sqref="G1:X1048576"/>
    </sheetView>
  </sheetViews>
  <sheetFormatPr defaultRowHeight="14.4" x14ac:dyDescent="0.3"/>
  <cols>
    <col min="1" max="1" width="9.44140625" bestFit="1" customWidth="1"/>
    <col min="2" max="2" width="29.5546875" customWidth="1"/>
    <col min="3" max="3" width="9.109375" bestFit="1" customWidth="1"/>
    <col min="4" max="4" width="26.88671875" customWidth="1"/>
    <col min="5" max="5" width="8.88671875" customWidth="1"/>
    <col min="6" max="6" width="11.88671875" customWidth="1"/>
    <col min="7" max="7" width="8.88671875" customWidth="1"/>
    <col min="8" max="8" width="31.44140625" customWidth="1"/>
    <col min="9" max="23" width="8.6640625" customWidth="1"/>
    <col min="25" max="25" width="18.6640625" bestFit="1" customWidth="1"/>
    <col min="26" max="26" width="11.109375" customWidth="1"/>
    <col min="27" max="27" width="11.44140625" customWidth="1"/>
  </cols>
  <sheetData>
    <row r="1" spans="1:27" ht="18.600000000000001" thickBot="1" x14ac:dyDescent="0.4">
      <c r="A1" s="1"/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4" t="s">
        <v>1</v>
      </c>
      <c r="N1" s="5" t="s">
        <v>1</v>
      </c>
      <c r="O1" s="6" t="s">
        <v>2</v>
      </c>
      <c r="P1" s="7"/>
      <c r="Q1" s="7"/>
      <c r="R1" s="7"/>
      <c r="S1" s="6" t="s">
        <v>1</v>
      </c>
      <c r="T1" s="6" t="s">
        <v>1</v>
      </c>
      <c r="U1" s="6" t="s">
        <v>1</v>
      </c>
      <c r="V1" s="6" t="s">
        <v>1</v>
      </c>
      <c r="W1" s="6" t="s">
        <v>1</v>
      </c>
      <c r="X1" s="8" t="s">
        <v>1</v>
      </c>
      <c r="Y1" s="7" t="s">
        <v>3</v>
      </c>
    </row>
    <row r="2" spans="1:27" ht="43.8" thickBot="1" x14ac:dyDescent="0.35">
      <c r="A2" s="9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1" t="s">
        <v>12</v>
      </c>
      <c r="J2" s="12" t="s">
        <v>13</v>
      </c>
      <c r="K2" s="12" t="s">
        <v>14</v>
      </c>
      <c r="L2" s="12" t="s">
        <v>15</v>
      </c>
      <c r="M2" s="12" t="s">
        <v>16</v>
      </c>
      <c r="N2" s="13" t="s">
        <v>17</v>
      </c>
      <c r="O2" s="14" t="s">
        <v>12</v>
      </c>
      <c r="P2" s="15" t="s">
        <v>13</v>
      </c>
      <c r="Q2" s="15" t="s">
        <v>14</v>
      </c>
      <c r="R2" s="15" t="s">
        <v>15</v>
      </c>
      <c r="S2" s="15" t="s">
        <v>16</v>
      </c>
      <c r="T2" s="15" t="s">
        <v>18</v>
      </c>
      <c r="U2" s="15" t="s">
        <v>19</v>
      </c>
      <c r="V2" s="15" t="s">
        <v>20</v>
      </c>
      <c r="W2" s="14" t="s">
        <v>21</v>
      </c>
      <c r="X2" s="16" t="s">
        <v>22</v>
      </c>
      <c r="Y2" s="33" t="s">
        <v>57</v>
      </c>
      <c r="Z2" s="33" t="s">
        <v>24</v>
      </c>
      <c r="AA2" s="33" t="s">
        <v>25</v>
      </c>
    </row>
    <row r="3" spans="1:27" x14ac:dyDescent="0.3">
      <c r="A3">
        <v>2094</v>
      </c>
      <c r="B3" t="s">
        <v>58</v>
      </c>
      <c r="C3">
        <v>108391</v>
      </c>
      <c r="D3" t="s">
        <v>59</v>
      </c>
      <c r="E3">
        <v>2000</v>
      </c>
      <c r="F3" s="25">
        <f t="shared" ref="F3:F34" si="0">E3/1000</f>
        <v>2</v>
      </c>
      <c r="G3" t="s">
        <v>13</v>
      </c>
      <c r="H3" s="26" t="s">
        <v>60</v>
      </c>
      <c r="I3" s="39">
        <v>4</v>
      </c>
      <c r="J3" s="36">
        <v>4</v>
      </c>
      <c r="K3" s="27">
        <v>4</v>
      </c>
      <c r="L3" s="27">
        <v>4</v>
      </c>
      <c r="M3" s="29">
        <v>0</v>
      </c>
      <c r="N3" s="37">
        <f t="shared" ref="N3:N34" si="1">SUM(I3,J3,K3,L3,M3)</f>
        <v>16</v>
      </c>
      <c r="O3" s="40">
        <v>1</v>
      </c>
      <c r="P3" s="27">
        <v>2</v>
      </c>
      <c r="Q3" s="27">
        <v>2</v>
      </c>
      <c r="R3" s="27">
        <v>2</v>
      </c>
      <c r="S3" s="30">
        <v>2</v>
      </c>
      <c r="T3" s="29">
        <v>0</v>
      </c>
      <c r="U3" s="29">
        <v>0</v>
      </c>
      <c r="V3" s="30">
        <v>2</v>
      </c>
      <c r="W3" s="31">
        <f t="shared" ref="W3:W34" si="2">SUM(O3,P3,Q3,R3,S3,T3,U3,V3)</f>
        <v>11</v>
      </c>
      <c r="X3" s="38">
        <f t="shared" ref="X3:X34" si="3">SUM(N3,W3)</f>
        <v>27</v>
      </c>
      <c r="Y3">
        <v>0.73273496364804103</v>
      </c>
      <c r="Z3" s="41">
        <f>_xlfn.IFNA(MATCH(C3,'Selected Projects - Group B'!$A$3:$A$60,0),"Not selected")</f>
        <v>1</v>
      </c>
      <c r="AA3" t="str">
        <f>_xlfn.IFNA(MATCH(C3,'Waitlisted Projects - Group B'!$A$2:$A$60,0),"Not on waitlist")</f>
        <v>Not on waitlist</v>
      </c>
    </row>
    <row r="4" spans="1:27" x14ac:dyDescent="0.3">
      <c r="A4">
        <v>2094</v>
      </c>
      <c r="B4" t="s">
        <v>58</v>
      </c>
      <c r="C4">
        <v>111554</v>
      </c>
      <c r="D4" t="s">
        <v>61</v>
      </c>
      <c r="E4">
        <v>2000</v>
      </c>
      <c r="F4" s="25">
        <f t="shared" si="0"/>
        <v>2</v>
      </c>
      <c r="G4" t="s">
        <v>13</v>
      </c>
      <c r="H4" s="26" t="s">
        <v>62</v>
      </c>
      <c r="I4" s="39">
        <v>4</v>
      </c>
      <c r="J4" s="36">
        <v>4</v>
      </c>
      <c r="K4" s="27">
        <v>4</v>
      </c>
      <c r="L4" s="27">
        <v>4</v>
      </c>
      <c r="M4" s="29">
        <v>0</v>
      </c>
      <c r="N4" s="37">
        <f t="shared" si="1"/>
        <v>16</v>
      </c>
      <c r="O4" s="40">
        <v>1</v>
      </c>
      <c r="P4" s="27">
        <v>2</v>
      </c>
      <c r="Q4" s="27">
        <v>2</v>
      </c>
      <c r="R4" s="27">
        <v>2</v>
      </c>
      <c r="S4" s="30">
        <v>2</v>
      </c>
      <c r="T4" s="29">
        <v>0</v>
      </c>
      <c r="U4" s="29">
        <v>0</v>
      </c>
      <c r="V4" s="30">
        <v>2</v>
      </c>
      <c r="W4" s="31">
        <f t="shared" si="2"/>
        <v>11</v>
      </c>
      <c r="X4" s="38">
        <f t="shared" si="3"/>
        <v>27</v>
      </c>
      <c r="Y4">
        <v>0.109221437141202</v>
      </c>
      <c r="Z4" s="41">
        <f>_xlfn.IFNA(MATCH(C4,'Selected Projects - Group B'!$A$3:$A$60,0),"Not selected")</f>
        <v>2</v>
      </c>
      <c r="AA4" t="str">
        <f>_xlfn.IFNA(MATCH(C4,'Waitlisted Projects - Group B'!$A$2:$A$60,0),"Not on waitlist")</f>
        <v>Not on waitlist</v>
      </c>
    </row>
    <row r="5" spans="1:27" x14ac:dyDescent="0.3">
      <c r="A5">
        <v>2038</v>
      </c>
      <c r="B5" t="s">
        <v>34</v>
      </c>
      <c r="C5">
        <v>102403</v>
      </c>
      <c r="D5" t="s">
        <v>63</v>
      </c>
      <c r="E5">
        <v>500</v>
      </c>
      <c r="F5" s="25">
        <f t="shared" si="0"/>
        <v>0.5</v>
      </c>
      <c r="G5" t="s">
        <v>13</v>
      </c>
      <c r="H5" s="26" t="s">
        <v>64</v>
      </c>
      <c r="I5" s="39">
        <v>0</v>
      </c>
      <c r="J5" s="36">
        <v>3</v>
      </c>
      <c r="K5" s="27">
        <v>4</v>
      </c>
      <c r="L5" s="27">
        <v>3</v>
      </c>
      <c r="M5" s="29">
        <v>0</v>
      </c>
      <c r="N5" s="37">
        <f t="shared" si="1"/>
        <v>10</v>
      </c>
      <c r="O5" s="40">
        <v>2</v>
      </c>
      <c r="P5" s="27">
        <v>2</v>
      </c>
      <c r="Q5" s="27">
        <v>2</v>
      </c>
      <c r="R5" s="27">
        <v>2</v>
      </c>
      <c r="S5" s="30">
        <v>2</v>
      </c>
      <c r="T5" s="29">
        <v>2</v>
      </c>
      <c r="U5" s="29">
        <v>0</v>
      </c>
      <c r="V5" s="30">
        <v>2</v>
      </c>
      <c r="W5" s="31">
        <f t="shared" si="2"/>
        <v>14</v>
      </c>
      <c r="X5" s="38">
        <f t="shared" si="3"/>
        <v>24</v>
      </c>
      <c r="Y5">
        <v>0.15537110719905001</v>
      </c>
      <c r="Z5" s="41">
        <f>_xlfn.IFNA(MATCH(C5,'Selected Projects - Group B'!$A$3:$A$60,0),"Not selected")</f>
        <v>3</v>
      </c>
      <c r="AA5" t="str">
        <f>_xlfn.IFNA(MATCH(C5,'Waitlisted Projects - Group B'!$A$2:$A$60,0),"Not on waitlist")</f>
        <v>Not on waitlist</v>
      </c>
    </row>
    <row r="6" spans="1:27" x14ac:dyDescent="0.3">
      <c r="A6">
        <v>2094</v>
      </c>
      <c r="B6" t="s">
        <v>58</v>
      </c>
      <c r="C6">
        <v>114109</v>
      </c>
      <c r="D6" t="s">
        <v>65</v>
      </c>
      <c r="E6">
        <v>2000</v>
      </c>
      <c r="F6" s="25">
        <f t="shared" si="0"/>
        <v>2</v>
      </c>
      <c r="G6" t="s">
        <v>13</v>
      </c>
      <c r="H6" s="26" t="s">
        <v>66</v>
      </c>
      <c r="I6" s="39">
        <v>4</v>
      </c>
      <c r="J6" s="36">
        <v>4</v>
      </c>
      <c r="K6" s="27">
        <v>4</v>
      </c>
      <c r="L6" s="27">
        <v>4</v>
      </c>
      <c r="M6" s="29">
        <v>0</v>
      </c>
      <c r="N6" s="37">
        <f t="shared" si="1"/>
        <v>16</v>
      </c>
      <c r="O6" s="40">
        <v>1</v>
      </c>
      <c r="P6" s="27">
        <v>0</v>
      </c>
      <c r="Q6" s="27">
        <v>0</v>
      </c>
      <c r="R6" s="27">
        <v>2</v>
      </c>
      <c r="S6" s="30">
        <v>2</v>
      </c>
      <c r="T6" s="29">
        <v>0</v>
      </c>
      <c r="U6" s="29">
        <v>0</v>
      </c>
      <c r="V6" s="30">
        <v>2</v>
      </c>
      <c r="W6" s="31">
        <f t="shared" si="2"/>
        <v>7</v>
      </c>
      <c r="X6" s="38">
        <f t="shared" si="3"/>
        <v>23</v>
      </c>
      <c r="Y6">
        <v>0.83921888369453201</v>
      </c>
      <c r="Z6" s="41">
        <f>_xlfn.IFNA(MATCH(C6,'Selected Projects - Group B'!$A$3:$A$60,0),"Not selected")</f>
        <v>4</v>
      </c>
      <c r="AA6" t="str">
        <f>_xlfn.IFNA(MATCH(C6,'Waitlisted Projects - Group B'!$A$2:$A$60,0),"Not on waitlist")</f>
        <v>Not on waitlist</v>
      </c>
    </row>
    <row r="7" spans="1:27" x14ac:dyDescent="0.3">
      <c r="A7">
        <v>2038</v>
      </c>
      <c r="B7" t="s">
        <v>34</v>
      </c>
      <c r="C7">
        <v>114762</v>
      </c>
      <c r="D7" t="s">
        <v>67</v>
      </c>
      <c r="E7">
        <v>720</v>
      </c>
      <c r="F7" s="25">
        <f t="shared" si="0"/>
        <v>0.72</v>
      </c>
      <c r="G7" t="s">
        <v>13</v>
      </c>
      <c r="H7" s="26" t="s">
        <v>68</v>
      </c>
      <c r="I7" s="39">
        <v>0</v>
      </c>
      <c r="J7" s="36">
        <v>4</v>
      </c>
      <c r="K7" s="27">
        <v>4</v>
      </c>
      <c r="L7" s="27">
        <v>3</v>
      </c>
      <c r="M7" s="29">
        <v>0</v>
      </c>
      <c r="N7" s="37">
        <f t="shared" si="1"/>
        <v>11</v>
      </c>
      <c r="O7" s="40">
        <v>2</v>
      </c>
      <c r="P7" s="27">
        <v>2</v>
      </c>
      <c r="Q7" s="27">
        <v>2</v>
      </c>
      <c r="R7" s="27">
        <v>2</v>
      </c>
      <c r="S7" s="30">
        <v>2</v>
      </c>
      <c r="T7" s="29">
        <v>0</v>
      </c>
      <c r="U7" s="29">
        <v>0</v>
      </c>
      <c r="V7" s="30">
        <v>2</v>
      </c>
      <c r="W7" s="31">
        <f t="shared" si="2"/>
        <v>12</v>
      </c>
      <c r="X7" s="38">
        <f t="shared" si="3"/>
        <v>23</v>
      </c>
      <c r="Y7">
        <v>0.65287505361083797</v>
      </c>
      <c r="Z7" s="41">
        <f>_xlfn.IFNA(MATCH(C7,'Selected Projects - Group B'!$A$3:$A$60,0),"Not selected")</f>
        <v>5</v>
      </c>
      <c r="AA7" t="str">
        <f>_xlfn.IFNA(MATCH(C7,'Waitlisted Projects - Group B'!$A$2:$A$60,0),"Not on waitlist")</f>
        <v>Not on waitlist</v>
      </c>
    </row>
    <row r="8" spans="1:27" x14ac:dyDescent="0.3">
      <c r="A8">
        <v>2038</v>
      </c>
      <c r="B8" t="s">
        <v>34</v>
      </c>
      <c r="C8">
        <v>114744</v>
      </c>
      <c r="D8" t="s">
        <v>69</v>
      </c>
      <c r="E8">
        <v>400</v>
      </c>
      <c r="F8" s="25">
        <f t="shared" si="0"/>
        <v>0.4</v>
      </c>
      <c r="G8" t="s">
        <v>13</v>
      </c>
      <c r="H8" s="26" t="s">
        <v>70</v>
      </c>
      <c r="I8" s="39">
        <v>0</v>
      </c>
      <c r="J8" s="36">
        <v>3</v>
      </c>
      <c r="K8" s="27">
        <v>4</v>
      </c>
      <c r="L8" s="27">
        <v>3</v>
      </c>
      <c r="M8" s="29">
        <v>0</v>
      </c>
      <c r="N8" s="37">
        <f t="shared" si="1"/>
        <v>10</v>
      </c>
      <c r="O8" s="40">
        <v>2</v>
      </c>
      <c r="P8" s="27">
        <v>2</v>
      </c>
      <c r="Q8" s="27">
        <v>2</v>
      </c>
      <c r="R8" s="27">
        <v>2</v>
      </c>
      <c r="S8" s="30">
        <v>2</v>
      </c>
      <c r="T8" s="29">
        <v>2</v>
      </c>
      <c r="U8" s="29">
        <v>0</v>
      </c>
      <c r="V8" s="30">
        <v>1</v>
      </c>
      <c r="W8" s="31">
        <f t="shared" si="2"/>
        <v>13</v>
      </c>
      <c r="X8" s="38">
        <f t="shared" si="3"/>
        <v>23</v>
      </c>
      <c r="Y8">
        <v>0.38521590865738398</v>
      </c>
      <c r="Z8" s="41">
        <f>_xlfn.IFNA(MATCH(C8,'Selected Projects - Group B'!$A$3:$A$60,0),"Not selected")</f>
        <v>6</v>
      </c>
      <c r="AA8" t="str">
        <f>_xlfn.IFNA(MATCH(C8,'Waitlisted Projects - Group B'!$A$2:$A$60,0),"Not on waitlist")</f>
        <v>Not on waitlist</v>
      </c>
    </row>
    <row r="9" spans="1:27" x14ac:dyDescent="0.3">
      <c r="A9">
        <v>2038</v>
      </c>
      <c r="B9" t="s">
        <v>34</v>
      </c>
      <c r="C9">
        <v>114749</v>
      </c>
      <c r="D9" t="s">
        <v>71</v>
      </c>
      <c r="E9">
        <v>480</v>
      </c>
      <c r="F9" s="25">
        <f t="shared" si="0"/>
        <v>0.48</v>
      </c>
      <c r="G9" t="s">
        <v>13</v>
      </c>
      <c r="H9" s="26" t="s">
        <v>70</v>
      </c>
      <c r="I9" s="39">
        <v>0</v>
      </c>
      <c r="J9" s="36">
        <v>3</v>
      </c>
      <c r="K9" s="27">
        <v>4</v>
      </c>
      <c r="L9" s="27">
        <v>3</v>
      </c>
      <c r="M9" s="29">
        <v>0</v>
      </c>
      <c r="N9" s="37">
        <f t="shared" si="1"/>
        <v>10</v>
      </c>
      <c r="O9" s="40">
        <v>2</v>
      </c>
      <c r="P9" s="27">
        <v>2</v>
      </c>
      <c r="Q9" s="27">
        <v>2</v>
      </c>
      <c r="R9" s="27">
        <v>2</v>
      </c>
      <c r="S9" s="30">
        <v>2</v>
      </c>
      <c r="T9" s="29">
        <v>2</v>
      </c>
      <c r="U9" s="29">
        <v>0</v>
      </c>
      <c r="V9" s="30">
        <v>1</v>
      </c>
      <c r="W9" s="31">
        <f t="shared" si="2"/>
        <v>13</v>
      </c>
      <c r="X9" s="38">
        <f t="shared" si="3"/>
        <v>23</v>
      </c>
      <c r="Y9">
        <v>0.11273670890653301</v>
      </c>
      <c r="Z9" s="41">
        <f>_xlfn.IFNA(MATCH(C9,'Selected Projects - Group B'!$A$3:$A$60,0),"Not selected")</f>
        <v>7</v>
      </c>
      <c r="AA9" t="str">
        <f>_xlfn.IFNA(MATCH(C9,'Waitlisted Projects - Group B'!$A$2:$A$60,0),"Not on waitlist")</f>
        <v>Not on waitlist</v>
      </c>
    </row>
    <row r="10" spans="1:27" x14ac:dyDescent="0.3">
      <c r="A10">
        <v>2038</v>
      </c>
      <c r="B10" t="s">
        <v>34</v>
      </c>
      <c r="C10">
        <v>101947</v>
      </c>
      <c r="D10" t="s">
        <v>72</v>
      </c>
      <c r="E10">
        <v>600</v>
      </c>
      <c r="F10" s="25">
        <f t="shared" si="0"/>
        <v>0.6</v>
      </c>
      <c r="G10" t="s">
        <v>13</v>
      </c>
      <c r="H10" s="26" t="s">
        <v>73</v>
      </c>
      <c r="I10" s="39">
        <v>0</v>
      </c>
      <c r="J10" s="36">
        <v>4</v>
      </c>
      <c r="K10" s="27">
        <v>4</v>
      </c>
      <c r="L10" s="27">
        <v>3</v>
      </c>
      <c r="M10" s="29">
        <v>0</v>
      </c>
      <c r="N10" s="37">
        <f t="shared" si="1"/>
        <v>11</v>
      </c>
      <c r="O10" s="40">
        <v>2</v>
      </c>
      <c r="P10" s="27">
        <v>2</v>
      </c>
      <c r="Q10" s="27">
        <v>2</v>
      </c>
      <c r="R10" s="27">
        <v>2</v>
      </c>
      <c r="S10" s="30">
        <v>2</v>
      </c>
      <c r="T10" s="29">
        <v>0</v>
      </c>
      <c r="U10" s="29">
        <v>0</v>
      </c>
      <c r="V10" s="30">
        <v>2</v>
      </c>
      <c r="W10" s="31">
        <f t="shared" si="2"/>
        <v>12</v>
      </c>
      <c r="X10" s="38">
        <f t="shared" si="3"/>
        <v>23</v>
      </c>
      <c r="Y10">
        <v>9.6121558635134399E-2</v>
      </c>
      <c r="Z10" s="41">
        <f>_xlfn.IFNA(MATCH(C10,'Selected Projects - Group B'!$A$3:$A$60,0),"Not selected")</f>
        <v>8</v>
      </c>
      <c r="AA10" t="str">
        <f>_xlfn.IFNA(MATCH(C10,'Waitlisted Projects - Group B'!$A$2:$A$60,0),"Not on waitlist")</f>
        <v>Not on waitlist</v>
      </c>
    </row>
    <row r="11" spans="1:27" x14ac:dyDescent="0.3">
      <c r="A11">
        <v>2038</v>
      </c>
      <c r="B11" t="s">
        <v>34</v>
      </c>
      <c r="C11">
        <v>114735</v>
      </c>
      <c r="D11" t="s">
        <v>74</v>
      </c>
      <c r="E11">
        <v>240</v>
      </c>
      <c r="F11" s="25">
        <f t="shared" si="0"/>
        <v>0.24</v>
      </c>
      <c r="G11" t="s">
        <v>13</v>
      </c>
      <c r="H11" s="26" t="s">
        <v>75</v>
      </c>
      <c r="I11" s="39">
        <v>0</v>
      </c>
      <c r="J11" s="36">
        <v>3</v>
      </c>
      <c r="K11" s="27">
        <v>4</v>
      </c>
      <c r="L11" s="27">
        <v>3</v>
      </c>
      <c r="M11" s="29">
        <v>0</v>
      </c>
      <c r="N11" s="37">
        <f t="shared" si="1"/>
        <v>10</v>
      </c>
      <c r="O11" s="40">
        <v>2</v>
      </c>
      <c r="P11" s="27">
        <v>0</v>
      </c>
      <c r="Q11" s="27">
        <v>2</v>
      </c>
      <c r="R11" s="27">
        <v>2</v>
      </c>
      <c r="S11" s="30">
        <v>2</v>
      </c>
      <c r="T11" s="29">
        <v>2</v>
      </c>
      <c r="U11" s="29">
        <v>0</v>
      </c>
      <c r="V11" s="30">
        <v>2</v>
      </c>
      <c r="W11" s="31">
        <f t="shared" si="2"/>
        <v>12</v>
      </c>
      <c r="X11" s="38">
        <f t="shared" si="3"/>
        <v>22</v>
      </c>
      <c r="Y11">
        <v>0.85597887310766696</v>
      </c>
      <c r="Z11" s="41">
        <f>_xlfn.IFNA(MATCH(C11,'Selected Projects - Group B'!$A$3:$A$60,0),"Not selected")</f>
        <v>9</v>
      </c>
      <c r="AA11" t="str">
        <f>_xlfn.IFNA(MATCH(C11,'Waitlisted Projects - Group B'!$A$2:$A$60,0),"Not on waitlist")</f>
        <v>Not on waitlist</v>
      </c>
    </row>
    <row r="12" spans="1:27" x14ac:dyDescent="0.3">
      <c r="A12">
        <v>2038</v>
      </c>
      <c r="B12" t="s">
        <v>34</v>
      </c>
      <c r="C12">
        <v>102499</v>
      </c>
      <c r="D12" t="s">
        <v>76</v>
      </c>
      <c r="E12">
        <v>600</v>
      </c>
      <c r="F12" s="25">
        <f t="shared" si="0"/>
        <v>0.6</v>
      </c>
      <c r="G12" t="s">
        <v>13</v>
      </c>
      <c r="H12" s="26" t="s">
        <v>77</v>
      </c>
      <c r="I12" s="39">
        <v>0</v>
      </c>
      <c r="J12" s="36">
        <v>4</v>
      </c>
      <c r="K12" s="27">
        <v>4</v>
      </c>
      <c r="L12" s="27">
        <v>3</v>
      </c>
      <c r="M12" s="29">
        <v>0</v>
      </c>
      <c r="N12" s="37">
        <f t="shared" si="1"/>
        <v>11</v>
      </c>
      <c r="O12" s="40">
        <v>2</v>
      </c>
      <c r="P12" s="27">
        <v>2</v>
      </c>
      <c r="Q12" s="27">
        <v>2</v>
      </c>
      <c r="R12" s="27">
        <v>2</v>
      </c>
      <c r="S12" s="30">
        <v>2</v>
      </c>
      <c r="T12" s="29">
        <v>0</v>
      </c>
      <c r="U12" s="29">
        <v>0</v>
      </c>
      <c r="V12" s="30">
        <v>1</v>
      </c>
      <c r="W12" s="31">
        <f t="shared" si="2"/>
        <v>11</v>
      </c>
      <c r="X12" s="38">
        <f t="shared" si="3"/>
        <v>22</v>
      </c>
      <c r="Y12">
        <v>0.60519041180711797</v>
      </c>
      <c r="Z12" s="41">
        <f>_xlfn.IFNA(MATCH(C12,'Selected Projects - Group B'!$A$3:$A$60,0),"Not selected")</f>
        <v>10</v>
      </c>
      <c r="AA12" t="str">
        <f>_xlfn.IFNA(MATCH(C12,'Waitlisted Projects - Group B'!$A$2:$A$60,0),"Not on waitlist")</f>
        <v>Not on waitlist</v>
      </c>
    </row>
    <row r="13" spans="1:27" x14ac:dyDescent="0.3">
      <c r="A13">
        <v>804</v>
      </c>
      <c r="B13" t="s">
        <v>26</v>
      </c>
      <c r="C13">
        <v>115202</v>
      </c>
      <c r="D13" t="s">
        <v>78</v>
      </c>
      <c r="E13">
        <v>500</v>
      </c>
      <c r="F13" s="25">
        <f t="shared" si="0"/>
        <v>0.5</v>
      </c>
      <c r="G13" t="s">
        <v>13</v>
      </c>
      <c r="H13" s="26" t="s">
        <v>79</v>
      </c>
      <c r="I13" s="39">
        <v>0</v>
      </c>
      <c r="J13" s="36">
        <v>4</v>
      </c>
      <c r="K13" s="27">
        <v>4</v>
      </c>
      <c r="L13" s="27">
        <v>3</v>
      </c>
      <c r="M13" s="29">
        <v>0</v>
      </c>
      <c r="N13" s="37">
        <f t="shared" si="1"/>
        <v>11</v>
      </c>
      <c r="O13" s="40">
        <v>2</v>
      </c>
      <c r="P13" s="27">
        <v>2</v>
      </c>
      <c r="Q13" s="27">
        <v>2</v>
      </c>
      <c r="R13" s="27">
        <v>0</v>
      </c>
      <c r="S13" s="30">
        <v>2</v>
      </c>
      <c r="T13" s="29">
        <v>2</v>
      </c>
      <c r="U13" s="29">
        <v>0</v>
      </c>
      <c r="V13" s="30">
        <v>1</v>
      </c>
      <c r="W13" s="31">
        <f t="shared" si="2"/>
        <v>11</v>
      </c>
      <c r="X13" s="38">
        <f t="shared" si="3"/>
        <v>22</v>
      </c>
      <c r="Y13">
        <v>0.43751065094416902</v>
      </c>
      <c r="Z13" s="41">
        <f>_xlfn.IFNA(MATCH(C13,'Selected Projects - Group B'!$A$3:$A$60,0),"Not selected")</f>
        <v>11</v>
      </c>
      <c r="AA13" t="str">
        <f>_xlfn.IFNA(MATCH(C13,'Waitlisted Projects - Group B'!$A$2:$A$60,0),"Not on waitlist")</f>
        <v>Not on waitlist</v>
      </c>
    </row>
    <row r="14" spans="1:27" x14ac:dyDescent="0.3">
      <c r="A14">
        <v>2038</v>
      </c>
      <c r="B14" t="s">
        <v>34</v>
      </c>
      <c r="C14">
        <v>114752</v>
      </c>
      <c r="D14" t="s">
        <v>80</v>
      </c>
      <c r="E14">
        <v>500</v>
      </c>
      <c r="F14" s="25">
        <f t="shared" si="0"/>
        <v>0.5</v>
      </c>
      <c r="G14" t="s">
        <v>13</v>
      </c>
      <c r="H14" s="26" t="s">
        <v>81</v>
      </c>
      <c r="I14" s="39">
        <v>0</v>
      </c>
      <c r="J14" s="36">
        <v>3</v>
      </c>
      <c r="K14" s="27">
        <v>4</v>
      </c>
      <c r="L14" s="27">
        <v>3</v>
      </c>
      <c r="M14" s="29">
        <v>0</v>
      </c>
      <c r="N14" s="37">
        <f t="shared" si="1"/>
        <v>10</v>
      </c>
      <c r="O14" s="40">
        <v>2</v>
      </c>
      <c r="P14" s="27">
        <v>0</v>
      </c>
      <c r="Q14" s="27">
        <v>2</v>
      </c>
      <c r="R14" s="27">
        <v>2</v>
      </c>
      <c r="S14" s="30">
        <v>2</v>
      </c>
      <c r="T14" s="29">
        <v>2</v>
      </c>
      <c r="U14" s="29">
        <v>0</v>
      </c>
      <c r="V14" s="30">
        <v>2</v>
      </c>
      <c r="W14" s="31">
        <f t="shared" si="2"/>
        <v>12</v>
      </c>
      <c r="X14" s="38">
        <f t="shared" si="3"/>
        <v>22</v>
      </c>
      <c r="Y14">
        <v>0.40978694694051598</v>
      </c>
      <c r="Z14" s="41">
        <f>_xlfn.IFNA(MATCH(C14,'Selected Projects - Group B'!$A$3:$A$60,0),"Not selected")</f>
        <v>12</v>
      </c>
      <c r="AA14" t="str">
        <f>_xlfn.IFNA(MATCH(C14,'Waitlisted Projects - Group B'!$A$2:$A$60,0),"Not on waitlist")</f>
        <v>Not on waitlist</v>
      </c>
    </row>
    <row r="15" spans="1:27" x14ac:dyDescent="0.3">
      <c r="A15">
        <v>2038</v>
      </c>
      <c r="B15" t="s">
        <v>34</v>
      </c>
      <c r="C15">
        <v>114678</v>
      </c>
      <c r="D15" t="s">
        <v>82</v>
      </c>
      <c r="E15">
        <v>400</v>
      </c>
      <c r="F15" s="25">
        <f t="shared" si="0"/>
        <v>0.4</v>
      </c>
      <c r="G15" t="s">
        <v>13</v>
      </c>
      <c r="H15" s="26" t="s">
        <v>83</v>
      </c>
      <c r="I15" s="39">
        <v>0</v>
      </c>
      <c r="J15" s="36">
        <v>3</v>
      </c>
      <c r="K15" s="27">
        <v>4</v>
      </c>
      <c r="L15" s="27">
        <v>3</v>
      </c>
      <c r="M15" s="29">
        <v>0</v>
      </c>
      <c r="N15" s="37">
        <f t="shared" si="1"/>
        <v>10</v>
      </c>
      <c r="O15" s="40">
        <v>2</v>
      </c>
      <c r="P15" s="27">
        <v>0</v>
      </c>
      <c r="Q15" s="27">
        <v>2</v>
      </c>
      <c r="R15" s="27">
        <v>2</v>
      </c>
      <c r="S15" s="30">
        <v>2</v>
      </c>
      <c r="T15" s="29">
        <v>2</v>
      </c>
      <c r="U15" s="29">
        <v>0</v>
      </c>
      <c r="V15" s="30">
        <v>2</v>
      </c>
      <c r="W15" s="31">
        <f t="shared" si="2"/>
        <v>12</v>
      </c>
      <c r="X15" s="38">
        <f t="shared" si="3"/>
        <v>22</v>
      </c>
      <c r="Y15">
        <v>0.252229978134555</v>
      </c>
      <c r="Z15" s="41">
        <f>_xlfn.IFNA(MATCH(C15,'Selected Projects - Group B'!$A$3:$A$60,0),"Not selected")</f>
        <v>13</v>
      </c>
      <c r="AA15" t="str">
        <f>_xlfn.IFNA(MATCH(C15,'Waitlisted Projects - Group B'!$A$2:$A$60,0),"Not on waitlist")</f>
        <v>Not on waitlist</v>
      </c>
    </row>
    <row r="16" spans="1:27" x14ac:dyDescent="0.3">
      <c r="A16">
        <v>2038</v>
      </c>
      <c r="B16" t="s">
        <v>34</v>
      </c>
      <c r="C16">
        <v>114750</v>
      </c>
      <c r="D16" t="s">
        <v>84</v>
      </c>
      <c r="E16">
        <v>480</v>
      </c>
      <c r="F16" s="25">
        <f t="shared" si="0"/>
        <v>0.48</v>
      </c>
      <c r="G16" t="s">
        <v>13</v>
      </c>
      <c r="H16" s="26" t="s">
        <v>85</v>
      </c>
      <c r="I16" s="39">
        <v>0</v>
      </c>
      <c r="J16" s="36">
        <v>3</v>
      </c>
      <c r="K16" s="27">
        <v>4</v>
      </c>
      <c r="L16" s="27">
        <v>3</v>
      </c>
      <c r="M16" s="29">
        <v>0</v>
      </c>
      <c r="N16" s="37">
        <f t="shared" si="1"/>
        <v>10</v>
      </c>
      <c r="O16" s="40">
        <v>2</v>
      </c>
      <c r="P16" s="27">
        <v>1</v>
      </c>
      <c r="Q16" s="27">
        <v>2</v>
      </c>
      <c r="R16" s="27">
        <v>2</v>
      </c>
      <c r="S16" s="30">
        <v>2</v>
      </c>
      <c r="T16" s="29">
        <v>2</v>
      </c>
      <c r="U16" s="29">
        <v>0</v>
      </c>
      <c r="V16" s="30">
        <v>1</v>
      </c>
      <c r="W16" s="31">
        <f t="shared" si="2"/>
        <v>12</v>
      </c>
      <c r="X16" s="38">
        <f t="shared" si="3"/>
        <v>22</v>
      </c>
      <c r="Y16">
        <v>0.18616668445196399</v>
      </c>
      <c r="Z16" s="41">
        <f>_xlfn.IFNA(MATCH(C16,'Selected Projects - Group B'!$A$3:$A$60,0),"Not selected")</f>
        <v>14</v>
      </c>
      <c r="AA16" t="str">
        <f>_xlfn.IFNA(MATCH(C16,'Waitlisted Projects - Group B'!$A$2:$A$60,0),"Not on waitlist")</f>
        <v>Not on waitlist</v>
      </c>
    </row>
    <row r="17" spans="1:27" x14ac:dyDescent="0.3">
      <c r="A17">
        <v>2038</v>
      </c>
      <c r="B17" t="s">
        <v>34</v>
      </c>
      <c r="C17">
        <v>114747</v>
      </c>
      <c r="D17" t="s">
        <v>86</v>
      </c>
      <c r="E17">
        <v>480</v>
      </c>
      <c r="F17" s="25">
        <f t="shared" si="0"/>
        <v>0.48</v>
      </c>
      <c r="G17" t="s">
        <v>13</v>
      </c>
      <c r="H17" s="26" t="s">
        <v>75</v>
      </c>
      <c r="I17" s="39">
        <v>0</v>
      </c>
      <c r="J17" s="36">
        <v>3</v>
      </c>
      <c r="K17" s="27">
        <v>4</v>
      </c>
      <c r="L17" s="27">
        <v>3</v>
      </c>
      <c r="M17" s="29">
        <v>0</v>
      </c>
      <c r="N17" s="37">
        <f t="shared" si="1"/>
        <v>10</v>
      </c>
      <c r="O17" s="40">
        <v>2</v>
      </c>
      <c r="P17" s="27">
        <v>0</v>
      </c>
      <c r="Q17" s="27">
        <v>2</v>
      </c>
      <c r="R17" s="27">
        <v>2</v>
      </c>
      <c r="S17" s="30">
        <v>2</v>
      </c>
      <c r="T17" s="29">
        <v>2</v>
      </c>
      <c r="U17" s="29">
        <v>0</v>
      </c>
      <c r="V17" s="30">
        <v>2</v>
      </c>
      <c r="W17" s="31">
        <f t="shared" si="2"/>
        <v>12</v>
      </c>
      <c r="X17" s="38">
        <f t="shared" si="3"/>
        <v>22</v>
      </c>
      <c r="Y17">
        <v>0.159746519425744</v>
      </c>
      <c r="Z17" s="41">
        <f>_xlfn.IFNA(MATCH(C17,'Selected Projects - Group B'!$A$3:$A$60,0),"Not selected")</f>
        <v>15</v>
      </c>
      <c r="AA17" t="str">
        <f>_xlfn.IFNA(MATCH(C17,'Waitlisted Projects - Group B'!$A$2:$A$60,0),"Not on waitlist")</f>
        <v>Not on waitlist</v>
      </c>
    </row>
    <row r="18" spans="1:27" x14ac:dyDescent="0.3">
      <c r="A18">
        <v>2038</v>
      </c>
      <c r="B18" t="s">
        <v>34</v>
      </c>
      <c r="C18">
        <v>114746</v>
      </c>
      <c r="D18" t="s">
        <v>87</v>
      </c>
      <c r="E18">
        <v>480</v>
      </c>
      <c r="F18" s="25">
        <f t="shared" si="0"/>
        <v>0.48</v>
      </c>
      <c r="G18" t="s">
        <v>13</v>
      </c>
      <c r="H18" s="26" t="s">
        <v>88</v>
      </c>
      <c r="I18" s="39">
        <v>0</v>
      </c>
      <c r="J18" s="36">
        <v>3</v>
      </c>
      <c r="K18" s="27">
        <v>4</v>
      </c>
      <c r="L18" s="27">
        <v>3</v>
      </c>
      <c r="M18" s="29">
        <v>0</v>
      </c>
      <c r="N18" s="37">
        <f t="shared" si="1"/>
        <v>10</v>
      </c>
      <c r="O18" s="40">
        <v>2</v>
      </c>
      <c r="P18" s="27">
        <v>0</v>
      </c>
      <c r="Q18" s="27">
        <v>2</v>
      </c>
      <c r="R18" s="27">
        <v>2</v>
      </c>
      <c r="S18" s="30">
        <v>2</v>
      </c>
      <c r="T18" s="29">
        <v>2</v>
      </c>
      <c r="U18" s="29">
        <v>0</v>
      </c>
      <c r="V18" s="30">
        <v>2</v>
      </c>
      <c r="W18" s="31">
        <f t="shared" si="2"/>
        <v>12</v>
      </c>
      <c r="X18" s="38">
        <f t="shared" si="3"/>
        <v>22</v>
      </c>
      <c r="Y18">
        <v>0.104530906910921</v>
      </c>
      <c r="Z18" s="41">
        <f>_xlfn.IFNA(MATCH(C18,'Selected Projects - Group B'!$A$3:$A$60,0),"Not selected")</f>
        <v>16</v>
      </c>
      <c r="AA18" t="str">
        <f>_xlfn.IFNA(MATCH(C18,'Waitlisted Projects - Group B'!$A$2:$A$60,0),"Not on waitlist")</f>
        <v>Not on waitlist</v>
      </c>
    </row>
    <row r="19" spans="1:27" x14ac:dyDescent="0.3">
      <c r="A19">
        <v>2038</v>
      </c>
      <c r="B19" t="s">
        <v>34</v>
      </c>
      <c r="C19">
        <v>114764</v>
      </c>
      <c r="D19" t="s">
        <v>89</v>
      </c>
      <c r="E19">
        <v>840</v>
      </c>
      <c r="F19" s="25">
        <f t="shared" si="0"/>
        <v>0.84</v>
      </c>
      <c r="G19" t="s">
        <v>13</v>
      </c>
      <c r="H19" s="26" t="s">
        <v>70</v>
      </c>
      <c r="I19" s="39">
        <v>0</v>
      </c>
      <c r="J19" s="36">
        <v>4</v>
      </c>
      <c r="K19" s="27">
        <v>4</v>
      </c>
      <c r="L19" s="27">
        <v>3</v>
      </c>
      <c r="M19" s="29">
        <v>0</v>
      </c>
      <c r="N19" s="37">
        <f t="shared" si="1"/>
        <v>11</v>
      </c>
      <c r="O19" s="40">
        <v>2</v>
      </c>
      <c r="P19" s="27">
        <v>2</v>
      </c>
      <c r="Q19" s="27">
        <v>2</v>
      </c>
      <c r="R19" s="27">
        <v>2</v>
      </c>
      <c r="S19" s="30">
        <v>2</v>
      </c>
      <c r="T19" s="29">
        <v>0</v>
      </c>
      <c r="U19" s="29">
        <v>0</v>
      </c>
      <c r="V19" s="30">
        <v>1</v>
      </c>
      <c r="W19" s="31">
        <f t="shared" si="2"/>
        <v>11</v>
      </c>
      <c r="X19" s="38">
        <f t="shared" si="3"/>
        <v>22</v>
      </c>
      <c r="Y19">
        <v>3.8022853013041397E-2</v>
      </c>
      <c r="Z19" s="41">
        <f>_xlfn.IFNA(MATCH(C19,'Selected Projects - Group B'!$A$3:$A$60,0),"Not selected")</f>
        <v>17</v>
      </c>
      <c r="AA19" t="str">
        <f>_xlfn.IFNA(MATCH(C19,'Waitlisted Projects - Group B'!$A$2:$A$60,0),"Not on waitlist")</f>
        <v>Not on waitlist</v>
      </c>
    </row>
    <row r="20" spans="1:27" x14ac:dyDescent="0.3">
      <c r="A20">
        <v>2038</v>
      </c>
      <c r="B20" t="s">
        <v>34</v>
      </c>
      <c r="C20">
        <v>114748</v>
      </c>
      <c r="D20" t="s">
        <v>90</v>
      </c>
      <c r="E20">
        <v>480</v>
      </c>
      <c r="F20" s="25">
        <f t="shared" si="0"/>
        <v>0.48</v>
      </c>
      <c r="G20" t="s">
        <v>13</v>
      </c>
      <c r="H20" s="26" t="s">
        <v>91</v>
      </c>
      <c r="I20" s="39">
        <v>0</v>
      </c>
      <c r="J20" s="36">
        <v>3</v>
      </c>
      <c r="K20" s="27">
        <v>4</v>
      </c>
      <c r="L20" s="27">
        <v>3</v>
      </c>
      <c r="M20" s="29">
        <v>0</v>
      </c>
      <c r="N20" s="37">
        <f t="shared" si="1"/>
        <v>10</v>
      </c>
      <c r="O20" s="40">
        <v>2</v>
      </c>
      <c r="P20" s="27">
        <v>0</v>
      </c>
      <c r="Q20" s="27">
        <v>2</v>
      </c>
      <c r="R20" s="27">
        <v>2</v>
      </c>
      <c r="S20" s="30">
        <v>2</v>
      </c>
      <c r="T20" s="29">
        <v>2</v>
      </c>
      <c r="U20" s="29">
        <v>0</v>
      </c>
      <c r="V20" s="30">
        <v>1</v>
      </c>
      <c r="W20" s="31">
        <f t="shared" si="2"/>
        <v>11</v>
      </c>
      <c r="X20" s="38">
        <f t="shared" si="3"/>
        <v>21</v>
      </c>
      <c r="Y20">
        <v>0.85237096754768604</v>
      </c>
      <c r="Z20" s="41">
        <f>_xlfn.IFNA(MATCH(C20,'Selected Projects - Group B'!$A$3:$A$60,0),"Not selected")</f>
        <v>18</v>
      </c>
      <c r="AA20" t="str">
        <f>_xlfn.IFNA(MATCH(C20,'Waitlisted Projects - Group B'!$A$2:$A$60,0),"Not on waitlist")</f>
        <v>Not on waitlist</v>
      </c>
    </row>
    <row r="21" spans="1:27" x14ac:dyDescent="0.3">
      <c r="A21">
        <v>2038</v>
      </c>
      <c r="B21" t="s">
        <v>34</v>
      </c>
      <c r="C21">
        <v>114741</v>
      </c>
      <c r="D21" t="s">
        <v>92</v>
      </c>
      <c r="E21">
        <v>900</v>
      </c>
      <c r="F21" s="25">
        <f t="shared" si="0"/>
        <v>0.9</v>
      </c>
      <c r="G21" t="s">
        <v>13</v>
      </c>
      <c r="H21" s="26" t="s">
        <v>75</v>
      </c>
      <c r="I21" s="39">
        <v>0</v>
      </c>
      <c r="J21" s="36">
        <v>4</v>
      </c>
      <c r="K21" s="27">
        <v>4</v>
      </c>
      <c r="L21" s="27">
        <v>3</v>
      </c>
      <c r="M21" s="29">
        <v>0</v>
      </c>
      <c r="N21" s="37">
        <f t="shared" si="1"/>
        <v>11</v>
      </c>
      <c r="O21" s="40">
        <v>2</v>
      </c>
      <c r="P21" s="27">
        <v>0</v>
      </c>
      <c r="Q21" s="27">
        <v>2</v>
      </c>
      <c r="R21" s="27">
        <v>2</v>
      </c>
      <c r="S21" s="30">
        <v>2</v>
      </c>
      <c r="T21" s="29">
        <v>0</v>
      </c>
      <c r="U21" s="29">
        <v>0</v>
      </c>
      <c r="V21" s="30">
        <v>2</v>
      </c>
      <c r="W21" s="31">
        <f t="shared" si="2"/>
        <v>10</v>
      </c>
      <c r="X21" s="38">
        <f t="shared" si="3"/>
        <v>21</v>
      </c>
      <c r="Y21">
        <v>0.75508605494928704</v>
      </c>
      <c r="Z21" s="41">
        <f>_xlfn.IFNA(MATCH(C21,'Selected Projects - Group B'!$A$3:$A$60,0),"Not selected")</f>
        <v>19</v>
      </c>
      <c r="AA21" t="str">
        <f>_xlfn.IFNA(MATCH(C21,'Waitlisted Projects - Group B'!$A$2:$A$60,0),"Not on waitlist")</f>
        <v>Not on waitlist</v>
      </c>
    </row>
    <row r="22" spans="1:27" x14ac:dyDescent="0.3">
      <c r="A22">
        <v>2038</v>
      </c>
      <c r="B22" t="s">
        <v>34</v>
      </c>
      <c r="C22">
        <v>114761</v>
      </c>
      <c r="D22" t="s">
        <v>93</v>
      </c>
      <c r="E22">
        <v>720</v>
      </c>
      <c r="F22" s="25">
        <f t="shared" si="0"/>
        <v>0.72</v>
      </c>
      <c r="G22" t="s">
        <v>13</v>
      </c>
      <c r="H22" s="26" t="s">
        <v>94</v>
      </c>
      <c r="I22" s="39">
        <v>0</v>
      </c>
      <c r="J22" s="36">
        <v>4</v>
      </c>
      <c r="K22" s="27">
        <v>4</v>
      </c>
      <c r="L22" s="27">
        <v>3</v>
      </c>
      <c r="M22" s="29">
        <v>0</v>
      </c>
      <c r="N22" s="37">
        <f t="shared" si="1"/>
        <v>11</v>
      </c>
      <c r="O22" s="40">
        <v>2</v>
      </c>
      <c r="P22" s="27">
        <v>2</v>
      </c>
      <c r="Q22" s="27">
        <v>0</v>
      </c>
      <c r="R22" s="27">
        <v>2</v>
      </c>
      <c r="S22" s="30">
        <v>2</v>
      </c>
      <c r="T22" s="29">
        <v>0</v>
      </c>
      <c r="U22" s="29">
        <v>0</v>
      </c>
      <c r="V22" s="30">
        <v>2</v>
      </c>
      <c r="W22" s="31">
        <f t="shared" si="2"/>
        <v>10</v>
      </c>
      <c r="X22" s="38">
        <f t="shared" si="3"/>
        <v>21</v>
      </c>
      <c r="Y22">
        <v>0.74632495765442197</v>
      </c>
      <c r="Z22" s="41">
        <f>_xlfn.IFNA(MATCH(C22,'Selected Projects - Group B'!$A$3:$A$60,0),"Not selected")</f>
        <v>20</v>
      </c>
      <c r="AA22" t="str">
        <f>_xlfn.IFNA(MATCH(C22,'Waitlisted Projects - Group B'!$A$2:$A$60,0),"Not on waitlist")</f>
        <v>Not on waitlist</v>
      </c>
    </row>
    <row r="23" spans="1:27" x14ac:dyDescent="0.3">
      <c r="A23">
        <v>2038</v>
      </c>
      <c r="B23" t="s">
        <v>34</v>
      </c>
      <c r="C23">
        <v>114740</v>
      </c>
      <c r="D23" t="s">
        <v>95</v>
      </c>
      <c r="E23">
        <v>720</v>
      </c>
      <c r="F23" s="25">
        <f t="shared" si="0"/>
        <v>0.72</v>
      </c>
      <c r="G23" t="s">
        <v>13</v>
      </c>
      <c r="H23" s="26" t="s">
        <v>75</v>
      </c>
      <c r="I23" s="39">
        <v>0</v>
      </c>
      <c r="J23" s="36">
        <v>4</v>
      </c>
      <c r="K23" s="27">
        <v>4</v>
      </c>
      <c r="L23" s="27">
        <v>3</v>
      </c>
      <c r="M23" s="29">
        <v>0</v>
      </c>
      <c r="N23" s="37">
        <f t="shared" si="1"/>
        <v>11</v>
      </c>
      <c r="O23" s="40">
        <v>2</v>
      </c>
      <c r="P23" s="27">
        <v>0</v>
      </c>
      <c r="Q23" s="27">
        <v>2</v>
      </c>
      <c r="R23" s="27">
        <v>2</v>
      </c>
      <c r="S23" s="30">
        <v>2</v>
      </c>
      <c r="T23" s="29">
        <v>0</v>
      </c>
      <c r="U23" s="29">
        <v>0</v>
      </c>
      <c r="V23" s="30">
        <v>2</v>
      </c>
      <c r="W23" s="31">
        <f t="shared" si="2"/>
        <v>10</v>
      </c>
      <c r="X23" s="38">
        <f t="shared" si="3"/>
        <v>21</v>
      </c>
      <c r="Y23">
        <v>0.70978692103869301</v>
      </c>
      <c r="Z23" s="41">
        <f>_xlfn.IFNA(MATCH(C23,'Selected Projects - Group B'!$A$3:$A$60,0),"Not selected")</f>
        <v>21</v>
      </c>
      <c r="AA23" t="str">
        <f>_xlfn.IFNA(MATCH(C23,'Waitlisted Projects - Group B'!$A$2:$A$60,0),"Not on waitlist")</f>
        <v>Not on waitlist</v>
      </c>
    </row>
    <row r="24" spans="1:27" x14ac:dyDescent="0.3">
      <c r="A24">
        <v>2038</v>
      </c>
      <c r="B24" t="s">
        <v>34</v>
      </c>
      <c r="C24">
        <v>102408</v>
      </c>
      <c r="D24" t="s">
        <v>96</v>
      </c>
      <c r="E24">
        <v>360</v>
      </c>
      <c r="F24" s="25">
        <f t="shared" si="0"/>
        <v>0.36</v>
      </c>
      <c r="G24" t="s">
        <v>13</v>
      </c>
      <c r="H24" s="26" t="s">
        <v>97</v>
      </c>
      <c r="I24" s="39">
        <v>0</v>
      </c>
      <c r="J24" s="36">
        <v>3</v>
      </c>
      <c r="K24" s="27">
        <v>4</v>
      </c>
      <c r="L24" s="27">
        <v>3</v>
      </c>
      <c r="M24" s="29">
        <v>0</v>
      </c>
      <c r="N24" s="37">
        <f t="shared" si="1"/>
        <v>10</v>
      </c>
      <c r="O24" s="40">
        <v>2</v>
      </c>
      <c r="P24" s="27">
        <v>0</v>
      </c>
      <c r="Q24" s="27">
        <v>2</v>
      </c>
      <c r="R24" s="27">
        <v>2</v>
      </c>
      <c r="S24" s="30">
        <v>2</v>
      </c>
      <c r="T24" s="29">
        <v>2</v>
      </c>
      <c r="U24" s="29">
        <v>0</v>
      </c>
      <c r="V24" s="30">
        <v>1</v>
      </c>
      <c r="W24" s="31">
        <f t="shared" si="2"/>
        <v>11</v>
      </c>
      <c r="X24" s="38">
        <f t="shared" si="3"/>
        <v>21</v>
      </c>
      <c r="Y24">
        <v>0.46417885796969299</v>
      </c>
      <c r="Z24" s="41">
        <f>_xlfn.IFNA(MATCH(C24,'Selected Projects - Group B'!$A$3:$A$60,0),"Not selected")</f>
        <v>22</v>
      </c>
      <c r="AA24" t="str">
        <f>_xlfn.IFNA(MATCH(C24,'Waitlisted Projects - Group B'!$A$2:$A$60,0),"Not on waitlist")</f>
        <v>Not on waitlist</v>
      </c>
    </row>
    <row r="25" spans="1:27" x14ac:dyDescent="0.3">
      <c r="A25">
        <v>2038</v>
      </c>
      <c r="B25" t="s">
        <v>34</v>
      </c>
      <c r="C25">
        <v>101939</v>
      </c>
      <c r="D25" t="s">
        <v>98</v>
      </c>
      <c r="E25">
        <v>480</v>
      </c>
      <c r="F25" s="25">
        <f t="shared" si="0"/>
        <v>0.48</v>
      </c>
      <c r="G25" t="s">
        <v>13</v>
      </c>
      <c r="H25" s="26" t="s">
        <v>99</v>
      </c>
      <c r="I25" s="39">
        <v>0</v>
      </c>
      <c r="J25" s="36">
        <v>3</v>
      </c>
      <c r="K25" s="27">
        <v>4</v>
      </c>
      <c r="L25" s="27">
        <v>3</v>
      </c>
      <c r="M25" s="29">
        <v>0</v>
      </c>
      <c r="N25" s="37">
        <f t="shared" si="1"/>
        <v>10</v>
      </c>
      <c r="O25" s="40">
        <v>2</v>
      </c>
      <c r="P25" s="27">
        <v>0</v>
      </c>
      <c r="Q25" s="27">
        <v>2</v>
      </c>
      <c r="R25" s="27">
        <v>2</v>
      </c>
      <c r="S25" s="30">
        <v>2</v>
      </c>
      <c r="T25" s="29">
        <v>2</v>
      </c>
      <c r="U25" s="29">
        <v>0</v>
      </c>
      <c r="V25" s="30">
        <v>1</v>
      </c>
      <c r="W25" s="31">
        <f t="shared" si="2"/>
        <v>11</v>
      </c>
      <c r="X25" s="38">
        <f t="shared" si="3"/>
        <v>21</v>
      </c>
      <c r="Y25">
        <v>0.40984096281389498</v>
      </c>
      <c r="Z25" s="41">
        <f>_xlfn.IFNA(MATCH(C25,'Selected Projects - Group B'!$A$3:$A$60,0),"Not selected")</f>
        <v>23</v>
      </c>
      <c r="AA25" t="str">
        <f>_xlfn.IFNA(MATCH(C25,'Waitlisted Projects - Group B'!$A$2:$A$60,0),"Not on waitlist")</f>
        <v>Not on waitlist</v>
      </c>
    </row>
    <row r="26" spans="1:27" x14ac:dyDescent="0.3">
      <c r="A26">
        <v>2038</v>
      </c>
      <c r="B26" t="s">
        <v>34</v>
      </c>
      <c r="C26">
        <v>114835</v>
      </c>
      <c r="D26" t="s">
        <v>100</v>
      </c>
      <c r="E26">
        <v>1920</v>
      </c>
      <c r="F26" s="25">
        <f t="shared" si="0"/>
        <v>1.92</v>
      </c>
      <c r="G26" t="s">
        <v>13</v>
      </c>
      <c r="H26" s="26" t="s">
        <v>68</v>
      </c>
      <c r="I26" s="39">
        <v>0</v>
      </c>
      <c r="J26" s="36">
        <v>4</v>
      </c>
      <c r="K26" s="27">
        <v>4</v>
      </c>
      <c r="L26" s="27">
        <v>3</v>
      </c>
      <c r="M26" s="29">
        <v>0</v>
      </c>
      <c r="N26" s="37">
        <f t="shared" si="1"/>
        <v>11</v>
      </c>
      <c r="O26" s="40">
        <v>2</v>
      </c>
      <c r="P26" s="27">
        <v>2</v>
      </c>
      <c r="Q26" s="27">
        <v>0</v>
      </c>
      <c r="R26" s="27">
        <v>2</v>
      </c>
      <c r="S26" s="30">
        <v>2</v>
      </c>
      <c r="T26" s="29">
        <v>0</v>
      </c>
      <c r="U26" s="29">
        <v>0</v>
      </c>
      <c r="V26" s="30">
        <v>2</v>
      </c>
      <c r="W26" s="31">
        <f t="shared" si="2"/>
        <v>10</v>
      </c>
      <c r="X26" s="38">
        <f t="shared" si="3"/>
        <v>21</v>
      </c>
      <c r="Y26">
        <v>0.36329624916106301</v>
      </c>
      <c r="Z26" s="41">
        <f>_xlfn.IFNA(MATCH(C26,'Selected Projects - Group B'!$A$3:$A$60,0),"Not selected")</f>
        <v>24</v>
      </c>
      <c r="AA26" t="str">
        <f>_xlfn.IFNA(MATCH(C26,'Waitlisted Projects - Group B'!$A$2:$A$60,0),"Not on waitlist")</f>
        <v>Not on waitlist</v>
      </c>
    </row>
    <row r="27" spans="1:27" x14ac:dyDescent="0.3">
      <c r="A27">
        <v>2038</v>
      </c>
      <c r="B27" t="s">
        <v>34</v>
      </c>
      <c r="C27">
        <v>114668</v>
      </c>
      <c r="D27" t="s">
        <v>101</v>
      </c>
      <c r="E27">
        <v>600</v>
      </c>
      <c r="F27" s="25">
        <f t="shared" si="0"/>
        <v>0.6</v>
      </c>
      <c r="G27" t="s">
        <v>13</v>
      </c>
      <c r="H27" s="26" t="s">
        <v>102</v>
      </c>
      <c r="I27" s="39">
        <v>0</v>
      </c>
      <c r="J27" s="36">
        <v>4</v>
      </c>
      <c r="K27" s="27">
        <v>4</v>
      </c>
      <c r="L27" s="27">
        <v>3</v>
      </c>
      <c r="M27" s="29">
        <v>0</v>
      </c>
      <c r="N27" s="37">
        <f t="shared" si="1"/>
        <v>11</v>
      </c>
      <c r="O27" s="40">
        <v>2</v>
      </c>
      <c r="P27" s="27">
        <v>1</v>
      </c>
      <c r="Q27" s="27">
        <v>2</v>
      </c>
      <c r="R27" s="27">
        <v>2</v>
      </c>
      <c r="S27" s="30">
        <v>2</v>
      </c>
      <c r="T27" s="29">
        <v>0</v>
      </c>
      <c r="U27" s="29">
        <v>0</v>
      </c>
      <c r="V27" s="30">
        <v>1</v>
      </c>
      <c r="W27" s="31">
        <f t="shared" si="2"/>
        <v>10</v>
      </c>
      <c r="X27" s="38">
        <f t="shared" si="3"/>
        <v>21</v>
      </c>
      <c r="Y27">
        <v>0.29533034705864802</v>
      </c>
      <c r="Z27" s="41" t="str">
        <f>_xlfn.IFNA(MATCH(C27,'Selected Projects - Group B'!$A$3:$A$60,0),"Not selected")</f>
        <v>Not selected</v>
      </c>
      <c r="AA27">
        <f>_xlfn.IFNA(MATCH(C27,'Waitlisted Projects - Group B'!$A$2:$A$60,0),"Not on waitlist")</f>
        <v>1</v>
      </c>
    </row>
    <row r="28" spans="1:27" x14ac:dyDescent="0.3">
      <c r="A28">
        <v>2038</v>
      </c>
      <c r="B28" t="s">
        <v>34</v>
      </c>
      <c r="C28">
        <v>114677</v>
      </c>
      <c r="D28" t="s">
        <v>103</v>
      </c>
      <c r="E28">
        <v>600</v>
      </c>
      <c r="F28" s="25">
        <f t="shared" si="0"/>
        <v>0.6</v>
      </c>
      <c r="G28" t="s">
        <v>13</v>
      </c>
      <c r="H28" s="26" t="s">
        <v>83</v>
      </c>
      <c r="I28" s="39">
        <v>0</v>
      </c>
      <c r="J28" s="36">
        <v>4</v>
      </c>
      <c r="K28" s="27">
        <v>4</v>
      </c>
      <c r="L28" s="27">
        <v>3</v>
      </c>
      <c r="M28" s="29">
        <v>0</v>
      </c>
      <c r="N28" s="37">
        <f t="shared" si="1"/>
        <v>11</v>
      </c>
      <c r="O28" s="40">
        <v>2</v>
      </c>
      <c r="P28" s="27">
        <v>0</v>
      </c>
      <c r="Q28" s="27">
        <v>2</v>
      </c>
      <c r="R28" s="27">
        <v>2</v>
      </c>
      <c r="S28" s="30">
        <v>2</v>
      </c>
      <c r="T28" s="29">
        <v>0</v>
      </c>
      <c r="U28" s="29">
        <v>0</v>
      </c>
      <c r="V28" s="30">
        <v>2</v>
      </c>
      <c r="W28" s="31">
        <f t="shared" si="2"/>
        <v>10</v>
      </c>
      <c r="X28" s="38">
        <f t="shared" si="3"/>
        <v>21</v>
      </c>
      <c r="Y28">
        <v>0.120432809218781</v>
      </c>
      <c r="Z28" s="41" t="str">
        <f>_xlfn.IFNA(MATCH(C28,'Selected Projects - Group B'!$A$3:$A$60,0),"Not selected")</f>
        <v>Not selected</v>
      </c>
      <c r="AA28">
        <f>_xlfn.IFNA(MATCH(C28,'Waitlisted Projects - Group B'!$A$2:$A$60,0),"Not on waitlist")</f>
        <v>2</v>
      </c>
    </row>
    <row r="29" spans="1:27" x14ac:dyDescent="0.3">
      <c r="A29">
        <v>2038</v>
      </c>
      <c r="B29" t="s">
        <v>34</v>
      </c>
      <c r="C29">
        <v>114757</v>
      </c>
      <c r="D29" t="s">
        <v>104</v>
      </c>
      <c r="E29">
        <v>600</v>
      </c>
      <c r="F29" s="25">
        <f t="shared" si="0"/>
        <v>0.6</v>
      </c>
      <c r="G29" t="s">
        <v>13</v>
      </c>
      <c r="H29" s="26" t="s">
        <v>88</v>
      </c>
      <c r="I29" s="39">
        <v>0</v>
      </c>
      <c r="J29" s="36">
        <v>4</v>
      </c>
      <c r="K29" s="27">
        <v>4</v>
      </c>
      <c r="L29" s="27">
        <v>3</v>
      </c>
      <c r="M29" s="29">
        <v>0</v>
      </c>
      <c r="N29" s="37">
        <f t="shared" si="1"/>
        <v>11</v>
      </c>
      <c r="O29" s="40">
        <v>2</v>
      </c>
      <c r="P29" s="27">
        <v>0</v>
      </c>
      <c r="Q29" s="27">
        <v>2</v>
      </c>
      <c r="R29" s="27">
        <v>2</v>
      </c>
      <c r="S29" s="30">
        <v>2</v>
      </c>
      <c r="T29" s="29">
        <v>0</v>
      </c>
      <c r="U29" s="29">
        <v>0</v>
      </c>
      <c r="V29" s="30">
        <v>2</v>
      </c>
      <c r="W29" s="31">
        <f t="shared" si="2"/>
        <v>10</v>
      </c>
      <c r="X29" s="38">
        <f t="shared" si="3"/>
        <v>21</v>
      </c>
      <c r="Y29">
        <v>7.1765097051990301E-2</v>
      </c>
      <c r="Z29" s="41" t="str">
        <f>_xlfn.IFNA(MATCH(C29,'Selected Projects - Group B'!$A$3:$A$60,0),"Not selected")</f>
        <v>Not selected</v>
      </c>
      <c r="AA29">
        <f>_xlfn.IFNA(MATCH(C29,'Waitlisted Projects - Group B'!$A$2:$A$60,0),"Not on waitlist")</f>
        <v>3</v>
      </c>
    </row>
    <row r="30" spans="1:27" x14ac:dyDescent="0.3">
      <c r="A30">
        <v>2038</v>
      </c>
      <c r="B30" t="s">
        <v>34</v>
      </c>
      <c r="C30">
        <v>114755</v>
      </c>
      <c r="D30" t="s">
        <v>105</v>
      </c>
      <c r="E30">
        <v>500</v>
      </c>
      <c r="F30" s="25">
        <f t="shared" si="0"/>
        <v>0.5</v>
      </c>
      <c r="G30" t="s">
        <v>13</v>
      </c>
      <c r="H30" s="26" t="s">
        <v>94</v>
      </c>
      <c r="I30" s="39">
        <v>0</v>
      </c>
      <c r="J30" s="36">
        <v>3</v>
      </c>
      <c r="K30" s="27">
        <v>4</v>
      </c>
      <c r="L30" s="27">
        <v>3</v>
      </c>
      <c r="M30" s="29">
        <v>0</v>
      </c>
      <c r="N30" s="37">
        <f t="shared" si="1"/>
        <v>10</v>
      </c>
      <c r="O30" s="40">
        <v>2</v>
      </c>
      <c r="P30" s="27">
        <v>0</v>
      </c>
      <c r="Q30" s="27">
        <v>0</v>
      </c>
      <c r="R30" s="27">
        <v>2</v>
      </c>
      <c r="S30" s="30">
        <v>2</v>
      </c>
      <c r="T30" s="29">
        <v>2</v>
      </c>
      <c r="U30" s="29">
        <v>0</v>
      </c>
      <c r="V30" s="30">
        <v>2</v>
      </c>
      <c r="W30" s="31">
        <f t="shared" si="2"/>
        <v>10</v>
      </c>
      <c r="X30" s="38">
        <f t="shared" si="3"/>
        <v>20</v>
      </c>
      <c r="Y30">
        <v>0.93102700142077699</v>
      </c>
      <c r="Z30" s="41" t="str">
        <f>_xlfn.IFNA(MATCH(C30,'Selected Projects - Group B'!$A$3:$A$60,0),"Not selected")</f>
        <v>Not selected</v>
      </c>
      <c r="AA30">
        <f>_xlfn.IFNA(MATCH(C30,'Waitlisted Projects - Group B'!$A$2:$A$60,0),"Not on waitlist")</f>
        <v>4</v>
      </c>
    </row>
    <row r="31" spans="1:27" x14ac:dyDescent="0.3">
      <c r="A31">
        <v>2038</v>
      </c>
      <c r="B31" t="s">
        <v>34</v>
      </c>
      <c r="C31">
        <v>114676</v>
      </c>
      <c r="D31" t="s">
        <v>106</v>
      </c>
      <c r="E31">
        <v>600</v>
      </c>
      <c r="F31" s="25">
        <f t="shared" si="0"/>
        <v>0.6</v>
      </c>
      <c r="G31" t="s">
        <v>13</v>
      </c>
      <c r="H31" s="26" t="s">
        <v>91</v>
      </c>
      <c r="I31" s="39">
        <v>0</v>
      </c>
      <c r="J31" s="36">
        <v>4</v>
      </c>
      <c r="K31" s="27">
        <v>4</v>
      </c>
      <c r="L31" s="27">
        <v>3</v>
      </c>
      <c r="M31" s="29">
        <v>0</v>
      </c>
      <c r="N31" s="37">
        <f t="shared" si="1"/>
        <v>11</v>
      </c>
      <c r="O31" s="40">
        <v>2</v>
      </c>
      <c r="P31" s="27">
        <v>0</v>
      </c>
      <c r="Q31" s="27">
        <v>2</v>
      </c>
      <c r="R31" s="27">
        <v>2</v>
      </c>
      <c r="S31" s="30">
        <v>2</v>
      </c>
      <c r="T31" s="29">
        <v>0</v>
      </c>
      <c r="U31" s="29">
        <v>0</v>
      </c>
      <c r="V31" s="30">
        <v>1</v>
      </c>
      <c r="W31" s="31">
        <f t="shared" si="2"/>
        <v>9</v>
      </c>
      <c r="X31" s="38">
        <f t="shared" si="3"/>
        <v>20</v>
      </c>
      <c r="Y31">
        <v>0.83674461975889902</v>
      </c>
      <c r="Z31" s="41" t="str">
        <f>_xlfn.IFNA(MATCH(C31,'Selected Projects - Group B'!$A$3:$A$60,0),"Not selected")</f>
        <v>Not selected</v>
      </c>
      <c r="AA31">
        <f>_xlfn.IFNA(MATCH(C31,'Waitlisted Projects - Group B'!$A$2:$A$60,0),"Not on waitlist")</f>
        <v>5</v>
      </c>
    </row>
    <row r="32" spans="1:27" x14ac:dyDescent="0.3">
      <c r="A32">
        <v>2038</v>
      </c>
      <c r="B32" t="s">
        <v>34</v>
      </c>
      <c r="C32">
        <v>102407</v>
      </c>
      <c r="D32" t="s">
        <v>107</v>
      </c>
      <c r="E32">
        <v>840</v>
      </c>
      <c r="F32" s="25">
        <f t="shared" si="0"/>
        <v>0.84</v>
      </c>
      <c r="G32" t="s">
        <v>13</v>
      </c>
      <c r="H32" s="26" t="s">
        <v>108</v>
      </c>
      <c r="I32" s="39">
        <v>0</v>
      </c>
      <c r="J32" s="36">
        <v>4</v>
      </c>
      <c r="K32" s="27">
        <v>4</v>
      </c>
      <c r="L32" s="27">
        <v>3</v>
      </c>
      <c r="M32" s="29">
        <v>0</v>
      </c>
      <c r="N32" s="37">
        <f t="shared" si="1"/>
        <v>11</v>
      </c>
      <c r="O32" s="40">
        <v>2</v>
      </c>
      <c r="P32" s="27">
        <v>0</v>
      </c>
      <c r="Q32" s="27">
        <v>2</v>
      </c>
      <c r="R32" s="27">
        <v>2</v>
      </c>
      <c r="S32" s="30">
        <v>2</v>
      </c>
      <c r="T32" s="29">
        <v>0</v>
      </c>
      <c r="U32" s="29">
        <v>0</v>
      </c>
      <c r="V32" s="30">
        <v>1</v>
      </c>
      <c r="W32" s="31">
        <f t="shared" si="2"/>
        <v>9</v>
      </c>
      <c r="X32" s="38">
        <f t="shared" si="3"/>
        <v>20</v>
      </c>
      <c r="Y32">
        <v>0.79784061632527403</v>
      </c>
      <c r="Z32" s="41" t="str">
        <f>_xlfn.IFNA(MATCH(C32,'Selected Projects - Group B'!$A$3:$A$60,0),"Not selected")</f>
        <v>Not selected</v>
      </c>
      <c r="AA32">
        <f>_xlfn.IFNA(MATCH(C32,'Waitlisted Projects - Group B'!$A$2:$A$60,0),"Not on waitlist")</f>
        <v>6</v>
      </c>
    </row>
    <row r="33" spans="1:27" x14ac:dyDescent="0.3">
      <c r="A33">
        <v>2038</v>
      </c>
      <c r="B33" t="s">
        <v>34</v>
      </c>
      <c r="C33">
        <v>114745</v>
      </c>
      <c r="D33" t="s">
        <v>109</v>
      </c>
      <c r="E33">
        <v>400</v>
      </c>
      <c r="F33" s="25">
        <f t="shared" si="0"/>
        <v>0.4</v>
      </c>
      <c r="G33" t="s">
        <v>13</v>
      </c>
      <c r="H33" s="26" t="s">
        <v>110</v>
      </c>
      <c r="I33" s="39">
        <v>0</v>
      </c>
      <c r="J33" s="36">
        <v>3</v>
      </c>
      <c r="K33" s="27">
        <v>4</v>
      </c>
      <c r="L33" s="27">
        <v>3</v>
      </c>
      <c r="M33" s="29">
        <v>0</v>
      </c>
      <c r="N33" s="37">
        <f t="shared" si="1"/>
        <v>10</v>
      </c>
      <c r="O33" s="40">
        <v>2</v>
      </c>
      <c r="P33" s="27">
        <v>0</v>
      </c>
      <c r="Q33" s="27">
        <v>0</v>
      </c>
      <c r="R33" s="27">
        <v>2</v>
      </c>
      <c r="S33" s="30">
        <v>2</v>
      </c>
      <c r="T33" s="29">
        <v>2</v>
      </c>
      <c r="U33" s="29">
        <v>0</v>
      </c>
      <c r="V33" s="30">
        <v>2</v>
      </c>
      <c r="W33" s="31">
        <f t="shared" si="2"/>
        <v>10</v>
      </c>
      <c r="X33" s="38">
        <f t="shared" si="3"/>
        <v>20</v>
      </c>
      <c r="Y33">
        <v>0.70947634647162405</v>
      </c>
      <c r="Z33" s="41" t="str">
        <f>_xlfn.IFNA(MATCH(C33,'Selected Projects - Group B'!$A$3:$A$60,0),"Not selected")</f>
        <v>Not selected</v>
      </c>
      <c r="AA33">
        <f>_xlfn.IFNA(MATCH(C33,'Waitlisted Projects - Group B'!$A$2:$A$60,0),"Not on waitlist")</f>
        <v>7</v>
      </c>
    </row>
    <row r="34" spans="1:27" x14ac:dyDescent="0.3">
      <c r="A34">
        <v>2038</v>
      </c>
      <c r="B34" t="s">
        <v>34</v>
      </c>
      <c r="C34">
        <v>114753</v>
      </c>
      <c r="D34" t="s">
        <v>111</v>
      </c>
      <c r="E34">
        <v>500</v>
      </c>
      <c r="F34" s="25">
        <f t="shared" si="0"/>
        <v>0.5</v>
      </c>
      <c r="G34" t="s">
        <v>13</v>
      </c>
      <c r="H34" s="26" t="s">
        <v>112</v>
      </c>
      <c r="I34" s="39">
        <v>0</v>
      </c>
      <c r="J34" s="36">
        <v>3</v>
      </c>
      <c r="K34" s="27">
        <v>4</v>
      </c>
      <c r="L34" s="27">
        <v>3</v>
      </c>
      <c r="M34" s="29">
        <v>0</v>
      </c>
      <c r="N34" s="37">
        <f t="shared" si="1"/>
        <v>10</v>
      </c>
      <c r="O34" s="40">
        <v>2</v>
      </c>
      <c r="P34" s="27">
        <v>0</v>
      </c>
      <c r="Q34" s="27">
        <v>0</v>
      </c>
      <c r="R34" s="27">
        <v>2</v>
      </c>
      <c r="S34" s="30">
        <v>2</v>
      </c>
      <c r="T34" s="29">
        <v>2</v>
      </c>
      <c r="U34" s="29">
        <v>0</v>
      </c>
      <c r="V34" s="30">
        <v>2</v>
      </c>
      <c r="W34" s="31">
        <f t="shared" si="2"/>
        <v>10</v>
      </c>
      <c r="X34" s="38">
        <f t="shared" si="3"/>
        <v>20</v>
      </c>
      <c r="Y34">
        <v>0.69917497915030502</v>
      </c>
      <c r="Z34" s="41" t="str">
        <f>_xlfn.IFNA(MATCH(C34,'Selected Projects - Group B'!$A$3:$A$60,0),"Not selected")</f>
        <v>Not selected</v>
      </c>
      <c r="AA34">
        <f>_xlfn.IFNA(MATCH(C34,'Waitlisted Projects - Group B'!$A$2:$A$60,0),"Not on waitlist")</f>
        <v>8</v>
      </c>
    </row>
    <row r="35" spans="1:27" x14ac:dyDescent="0.3">
      <c r="A35">
        <v>2038</v>
      </c>
      <c r="B35" t="s">
        <v>34</v>
      </c>
      <c r="C35">
        <v>114766</v>
      </c>
      <c r="D35" t="s">
        <v>113</v>
      </c>
      <c r="E35">
        <v>960</v>
      </c>
      <c r="F35" s="25">
        <f t="shared" ref="F35:F66" si="4">E35/1000</f>
        <v>0.96</v>
      </c>
      <c r="G35" t="s">
        <v>13</v>
      </c>
      <c r="H35" s="26" t="s">
        <v>97</v>
      </c>
      <c r="I35" s="39">
        <v>0</v>
      </c>
      <c r="J35" s="36">
        <v>4</v>
      </c>
      <c r="K35" s="27">
        <v>4</v>
      </c>
      <c r="L35" s="27">
        <v>3</v>
      </c>
      <c r="M35" s="29">
        <v>0</v>
      </c>
      <c r="N35" s="37">
        <f t="shared" ref="N35:N66" si="5">SUM(I35,J35,K35,L35,M35)</f>
        <v>11</v>
      </c>
      <c r="O35" s="40">
        <v>2</v>
      </c>
      <c r="P35" s="27">
        <v>0</v>
      </c>
      <c r="Q35" s="27">
        <v>2</v>
      </c>
      <c r="R35" s="27">
        <v>2</v>
      </c>
      <c r="S35" s="30">
        <v>2</v>
      </c>
      <c r="T35" s="29">
        <v>0</v>
      </c>
      <c r="U35" s="29">
        <v>0</v>
      </c>
      <c r="V35" s="30">
        <v>1</v>
      </c>
      <c r="W35" s="31">
        <f t="shared" ref="W35:W66" si="6">SUM(O35,P35,Q35,R35,S35,T35,U35,V35)</f>
        <v>9</v>
      </c>
      <c r="X35" s="38">
        <f t="shared" ref="X35:X66" si="7">SUM(N35,W35)</f>
        <v>20</v>
      </c>
      <c r="Y35">
        <v>0.68170911642936505</v>
      </c>
      <c r="Z35" s="41" t="str">
        <f>_xlfn.IFNA(MATCH(C35,'Selected Projects - Group B'!$A$3:$A$60,0),"Not selected")</f>
        <v>Not selected</v>
      </c>
      <c r="AA35">
        <f>_xlfn.IFNA(MATCH(C35,'Waitlisted Projects - Group B'!$A$2:$A$60,0),"Not on waitlist")</f>
        <v>9</v>
      </c>
    </row>
    <row r="36" spans="1:27" x14ac:dyDescent="0.3">
      <c r="A36">
        <v>2038</v>
      </c>
      <c r="B36" t="s">
        <v>34</v>
      </c>
      <c r="C36">
        <v>114742</v>
      </c>
      <c r="D36" t="s">
        <v>114</v>
      </c>
      <c r="E36">
        <v>3240</v>
      </c>
      <c r="F36" s="25">
        <f t="shared" si="4"/>
        <v>3.24</v>
      </c>
      <c r="G36" t="s">
        <v>13</v>
      </c>
      <c r="H36" s="26" t="s">
        <v>85</v>
      </c>
      <c r="I36" s="39">
        <v>0</v>
      </c>
      <c r="J36" s="36">
        <v>4</v>
      </c>
      <c r="K36" s="27">
        <v>4</v>
      </c>
      <c r="L36" s="27">
        <v>3</v>
      </c>
      <c r="M36" s="29">
        <v>0</v>
      </c>
      <c r="N36" s="37">
        <f t="shared" si="5"/>
        <v>11</v>
      </c>
      <c r="O36" s="40">
        <v>2</v>
      </c>
      <c r="P36" s="27">
        <v>0</v>
      </c>
      <c r="Q36" s="27">
        <v>2</v>
      </c>
      <c r="R36" s="27">
        <v>2</v>
      </c>
      <c r="S36" s="30">
        <v>2</v>
      </c>
      <c r="T36" s="29">
        <v>0</v>
      </c>
      <c r="U36" s="29">
        <v>0</v>
      </c>
      <c r="V36" s="30">
        <v>1</v>
      </c>
      <c r="W36" s="31">
        <f t="shared" si="6"/>
        <v>9</v>
      </c>
      <c r="X36" s="38">
        <f t="shared" si="7"/>
        <v>20</v>
      </c>
      <c r="Y36">
        <v>0.65133574558892504</v>
      </c>
      <c r="Z36" s="41" t="str">
        <f>_xlfn.IFNA(MATCH(C36,'Selected Projects - Group B'!$A$3:$A$60,0),"Not selected")</f>
        <v>Not selected</v>
      </c>
      <c r="AA36">
        <f>_xlfn.IFNA(MATCH(C36,'Waitlisted Projects - Group B'!$A$2:$A$60,0),"Not on waitlist")</f>
        <v>10</v>
      </c>
    </row>
    <row r="37" spans="1:27" x14ac:dyDescent="0.3">
      <c r="A37">
        <v>2038</v>
      </c>
      <c r="B37" t="s">
        <v>34</v>
      </c>
      <c r="C37">
        <v>114765</v>
      </c>
      <c r="D37" t="s">
        <v>115</v>
      </c>
      <c r="E37">
        <v>840</v>
      </c>
      <c r="F37" s="25">
        <f t="shared" si="4"/>
        <v>0.84</v>
      </c>
      <c r="G37" t="s">
        <v>13</v>
      </c>
      <c r="H37" s="26" t="s">
        <v>91</v>
      </c>
      <c r="I37" s="39">
        <v>0</v>
      </c>
      <c r="J37" s="36">
        <v>4</v>
      </c>
      <c r="K37" s="27">
        <v>4</v>
      </c>
      <c r="L37" s="27">
        <v>3</v>
      </c>
      <c r="M37" s="29">
        <v>0</v>
      </c>
      <c r="N37" s="37">
        <f t="shared" si="5"/>
        <v>11</v>
      </c>
      <c r="O37" s="40">
        <v>2</v>
      </c>
      <c r="P37" s="27">
        <v>0</v>
      </c>
      <c r="Q37" s="27">
        <v>2</v>
      </c>
      <c r="R37" s="27">
        <v>2</v>
      </c>
      <c r="S37" s="30">
        <v>2</v>
      </c>
      <c r="T37" s="29">
        <v>0</v>
      </c>
      <c r="U37" s="29">
        <v>0</v>
      </c>
      <c r="V37" s="30">
        <v>1</v>
      </c>
      <c r="W37" s="31">
        <f t="shared" si="6"/>
        <v>9</v>
      </c>
      <c r="X37" s="38">
        <f t="shared" si="7"/>
        <v>20</v>
      </c>
      <c r="Y37">
        <v>0.62620141346692904</v>
      </c>
      <c r="Z37" s="41" t="str">
        <f>_xlfn.IFNA(MATCH(C37,'Selected Projects - Group B'!$A$3:$A$60,0),"Not selected")</f>
        <v>Not selected</v>
      </c>
      <c r="AA37">
        <f>_xlfn.IFNA(MATCH(C37,'Waitlisted Projects - Group B'!$A$2:$A$60,0),"Not on waitlist")</f>
        <v>11</v>
      </c>
    </row>
    <row r="38" spans="1:27" x14ac:dyDescent="0.3">
      <c r="A38">
        <v>2038</v>
      </c>
      <c r="B38" t="s">
        <v>34</v>
      </c>
      <c r="C38">
        <v>114743</v>
      </c>
      <c r="D38" t="s">
        <v>116</v>
      </c>
      <c r="E38">
        <v>2880</v>
      </c>
      <c r="F38" s="25">
        <f t="shared" si="4"/>
        <v>2.88</v>
      </c>
      <c r="G38" t="s">
        <v>13</v>
      </c>
      <c r="H38" s="26" t="s">
        <v>117</v>
      </c>
      <c r="I38" s="39">
        <v>0</v>
      </c>
      <c r="J38" s="36">
        <v>4</v>
      </c>
      <c r="K38" s="27">
        <v>4</v>
      </c>
      <c r="L38" s="27">
        <v>3</v>
      </c>
      <c r="M38" s="29">
        <v>0</v>
      </c>
      <c r="N38" s="37">
        <f t="shared" si="5"/>
        <v>11</v>
      </c>
      <c r="O38" s="40">
        <v>2</v>
      </c>
      <c r="P38" s="27">
        <v>0</v>
      </c>
      <c r="Q38" s="27">
        <v>2</v>
      </c>
      <c r="R38" s="27">
        <v>2</v>
      </c>
      <c r="S38" s="30">
        <v>2</v>
      </c>
      <c r="T38" s="29">
        <v>0</v>
      </c>
      <c r="U38" s="29">
        <v>0</v>
      </c>
      <c r="V38" s="30">
        <v>1</v>
      </c>
      <c r="W38" s="31">
        <f t="shared" si="6"/>
        <v>9</v>
      </c>
      <c r="X38" s="38">
        <f t="shared" si="7"/>
        <v>20</v>
      </c>
      <c r="Y38">
        <v>0.58126072658693895</v>
      </c>
      <c r="Z38" s="41" t="str">
        <f>_xlfn.IFNA(MATCH(C38,'Selected Projects - Group B'!$A$3:$A$60,0),"Not selected")</f>
        <v>Not selected</v>
      </c>
      <c r="AA38">
        <f>_xlfn.IFNA(MATCH(C38,'Waitlisted Projects - Group B'!$A$2:$A$60,0),"Not on waitlist")</f>
        <v>12</v>
      </c>
    </row>
    <row r="39" spans="1:27" x14ac:dyDescent="0.3">
      <c r="A39">
        <v>2038</v>
      </c>
      <c r="B39" t="s">
        <v>34</v>
      </c>
      <c r="C39">
        <v>114768</v>
      </c>
      <c r="D39" t="s">
        <v>118</v>
      </c>
      <c r="E39">
        <v>1200</v>
      </c>
      <c r="F39" s="25">
        <f t="shared" si="4"/>
        <v>1.2</v>
      </c>
      <c r="G39" t="s">
        <v>13</v>
      </c>
      <c r="H39" s="26" t="s">
        <v>91</v>
      </c>
      <c r="I39" s="39">
        <v>0</v>
      </c>
      <c r="J39" s="36">
        <v>4</v>
      </c>
      <c r="K39" s="27">
        <v>4</v>
      </c>
      <c r="L39" s="27">
        <v>3</v>
      </c>
      <c r="M39" s="29">
        <v>0</v>
      </c>
      <c r="N39" s="37">
        <f t="shared" si="5"/>
        <v>11</v>
      </c>
      <c r="O39" s="40">
        <v>2</v>
      </c>
      <c r="P39" s="27">
        <v>0</v>
      </c>
      <c r="Q39" s="27">
        <v>2</v>
      </c>
      <c r="R39" s="27">
        <v>2</v>
      </c>
      <c r="S39" s="30">
        <v>2</v>
      </c>
      <c r="T39" s="29">
        <v>0</v>
      </c>
      <c r="U39" s="29">
        <v>0</v>
      </c>
      <c r="V39" s="30">
        <v>1</v>
      </c>
      <c r="W39" s="31">
        <f t="shared" si="6"/>
        <v>9</v>
      </c>
      <c r="X39" s="38">
        <f t="shared" si="7"/>
        <v>20</v>
      </c>
      <c r="Y39">
        <v>0.352768358794737</v>
      </c>
      <c r="Z39" s="41" t="str">
        <f>_xlfn.IFNA(MATCH(C39,'Selected Projects - Group B'!$A$3:$A$60,0),"Not selected")</f>
        <v>Not selected</v>
      </c>
      <c r="AA39">
        <f>_xlfn.IFNA(MATCH(C39,'Waitlisted Projects - Group B'!$A$2:$A$60,0),"Not on waitlist")</f>
        <v>13</v>
      </c>
    </row>
    <row r="40" spans="1:27" x14ac:dyDescent="0.3">
      <c r="A40">
        <v>2038</v>
      </c>
      <c r="B40" t="s">
        <v>34</v>
      </c>
      <c r="C40">
        <v>114734</v>
      </c>
      <c r="D40" t="s">
        <v>119</v>
      </c>
      <c r="E40">
        <v>2000</v>
      </c>
      <c r="F40" s="25">
        <f t="shared" si="4"/>
        <v>2</v>
      </c>
      <c r="G40" t="s">
        <v>13</v>
      </c>
      <c r="H40" s="26" t="s">
        <v>99</v>
      </c>
      <c r="I40" s="39">
        <v>0</v>
      </c>
      <c r="J40" s="36">
        <v>4</v>
      </c>
      <c r="K40" s="27">
        <v>4</v>
      </c>
      <c r="L40" s="27">
        <v>3</v>
      </c>
      <c r="M40" s="29">
        <v>0</v>
      </c>
      <c r="N40" s="37">
        <f t="shared" si="5"/>
        <v>11</v>
      </c>
      <c r="O40" s="40">
        <v>2</v>
      </c>
      <c r="P40" s="27">
        <v>0</v>
      </c>
      <c r="Q40" s="27">
        <v>2</v>
      </c>
      <c r="R40" s="27">
        <v>2</v>
      </c>
      <c r="S40" s="30">
        <v>2</v>
      </c>
      <c r="T40" s="29">
        <v>0</v>
      </c>
      <c r="U40" s="29">
        <v>0</v>
      </c>
      <c r="V40" s="30">
        <v>1</v>
      </c>
      <c r="W40" s="31">
        <f t="shared" si="6"/>
        <v>9</v>
      </c>
      <c r="X40" s="38">
        <f t="shared" si="7"/>
        <v>20</v>
      </c>
      <c r="Y40">
        <v>0.27684445712741501</v>
      </c>
      <c r="Z40" s="41" t="str">
        <f>_xlfn.IFNA(MATCH(C40,'Selected Projects - Group B'!$A$3:$A$60,0),"Not selected")</f>
        <v>Not selected</v>
      </c>
      <c r="AA40">
        <f>_xlfn.IFNA(MATCH(C40,'Waitlisted Projects - Group B'!$A$2:$A$60,0),"Not on waitlist")</f>
        <v>14</v>
      </c>
    </row>
    <row r="41" spans="1:27" x14ac:dyDescent="0.3">
      <c r="A41">
        <v>2038</v>
      </c>
      <c r="B41" t="s">
        <v>34</v>
      </c>
      <c r="C41">
        <v>114758</v>
      </c>
      <c r="D41" t="s">
        <v>120</v>
      </c>
      <c r="E41">
        <v>600</v>
      </c>
      <c r="F41" s="25">
        <f t="shared" si="4"/>
        <v>0.6</v>
      </c>
      <c r="G41" t="s">
        <v>13</v>
      </c>
      <c r="H41" s="26" t="s">
        <v>121</v>
      </c>
      <c r="I41" s="39">
        <v>0</v>
      </c>
      <c r="J41" s="36">
        <v>4</v>
      </c>
      <c r="K41" s="27">
        <v>4</v>
      </c>
      <c r="L41" s="27">
        <v>3</v>
      </c>
      <c r="M41" s="29">
        <v>0</v>
      </c>
      <c r="N41" s="37">
        <f t="shared" si="5"/>
        <v>11</v>
      </c>
      <c r="O41" s="40">
        <v>2</v>
      </c>
      <c r="P41" s="27">
        <v>0</v>
      </c>
      <c r="Q41" s="27">
        <v>2</v>
      </c>
      <c r="R41" s="27">
        <v>2</v>
      </c>
      <c r="S41" s="30">
        <v>2</v>
      </c>
      <c r="T41" s="29">
        <v>0</v>
      </c>
      <c r="U41" s="29">
        <v>0</v>
      </c>
      <c r="V41" s="30">
        <v>1</v>
      </c>
      <c r="W41" s="31">
        <f t="shared" si="6"/>
        <v>9</v>
      </c>
      <c r="X41" s="38">
        <f t="shared" si="7"/>
        <v>20</v>
      </c>
      <c r="Y41">
        <v>0.24575057042471199</v>
      </c>
      <c r="Z41" s="41" t="str">
        <f>_xlfn.IFNA(MATCH(C41,'Selected Projects - Group B'!$A$3:$A$60,0),"Not selected")</f>
        <v>Not selected</v>
      </c>
      <c r="AA41">
        <f>_xlfn.IFNA(MATCH(C41,'Waitlisted Projects - Group B'!$A$2:$A$60,0),"Not on waitlist")</f>
        <v>15</v>
      </c>
    </row>
    <row r="42" spans="1:27" x14ac:dyDescent="0.3">
      <c r="A42">
        <v>2038</v>
      </c>
      <c r="B42" t="s">
        <v>34</v>
      </c>
      <c r="C42">
        <v>114767</v>
      </c>
      <c r="D42" t="s">
        <v>122</v>
      </c>
      <c r="E42">
        <v>960</v>
      </c>
      <c r="F42" s="25">
        <f t="shared" si="4"/>
        <v>0.96</v>
      </c>
      <c r="G42" t="s">
        <v>13</v>
      </c>
      <c r="H42" s="26" t="s">
        <v>85</v>
      </c>
      <c r="I42" s="39">
        <v>0</v>
      </c>
      <c r="J42" s="36">
        <v>4</v>
      </c>
      <c r="K42" s="27">
        <v>4</v>
      </c>
      <c r="L42" s="27">
        <v>3</v>
      </c>
      <c r="M42" s="29">
        <v>0</v>
      </c>
      <c r="N42" s="37">
        <f t="shared" si="5"/>
        <v>11</v>
      </c>
      <c r="O42" s="40">
        <v>2</v>
      </c>
      <c r="P42" s="27">
        <v>0</v>
      </c>
      <c r="Q42" s="27">
        <v>2</v>
      </c>
      <c r="R42" s="27">
        <v>2</v>
      </c>
      <c r="S42" s="30">
        <v>2</v>
      </c>
      <c r="T42" s="29">
        <v>0</v>
      </c>
      <c r="U42" s="29">
        <v>0</v>
      </c>
      <c r="V42" s="30">
        <v>1</v>
      </c>
      <c r="W42" s="31">
        <f t="shared" si="6"/>
        <v>9</v>
      </c>
      <c r="X42" s="38">
        <f t="shared" si="7"/>
        <v>20</v>
      </c>
      <c r="Y42">
        <v>9.5857517838998499E-2</v>
      </c>
      <c r="Z42" s="41" t="str">
        <f>_xlfn.IFNA(MATCH(C42,'Selected Projects - Group B'!$A$3:$A$60,0),"Not selected")</f>
        <v>Not selected</v>
      </c>
      <c r="AA42">
        <f>_xlfn.IFNA(MATCH(C42,'Waitlisted Projects - Group B'!$A$2:$A$60,0),"Not on waitlist")</f>
        <v>16</v>
      </c>
    </row>
    <row r="43" spans="1:27" x14ac:dyDescent="0.3">
      <c r="A43">
        <v>2038</v>
      </c>
      <c r="B43" t="s">
        <v>34</v>
      </c>
      <c r="C43">
        <v>114733</v>
      </c>
      <c r="D43" t="s">
        <v>123</v>
      </c>
      <c r="E43">
        <v>2000</v>
      </c>
      <c r="F43" s="25">
        <f t="shared" si="4"/>
        <v>2</v>
      </c>
      <c r="G43" t="s">
        <v>13</v>
      </c>
      <c r="H43" s="26" t="s">
        <v>124</v>
      </c>
      <c r="I43" s="39">
        <v>0</v>
      </c>
      <c r="J43" s="36">
        <v>4</v>
      </c>
      <c r="K43" s="27">
        <v>4</v>
      </c>
      <c r="L43" s="27">
        <v>3</v>
      </c>
      <c r="M43" s="29">
        <v>0</v>
      </c>
      <c r="N43" s="37">
        <f t="shared" si="5"/>
        <v>11</v>
      </c>
      <c r="O43" s="40">
        <v>2</v>
      </c>
      <c r="P43" s="27">
        <v>2</v>
      </c>
      <c r="Q43" s="27">
        <v>0</v>
      </c>
      <c r="R43" s="27">
        <v>2</v>
      </c>
      <c r="S43" s="30">
        <v>2</v>
      </c>
      <c r="T43" s="29">
        <v>0</v>
      </c>
      <c r="U43" s="29">
        <v>0</v>
      </c>
      <c r="V43" s="30">
        <v>1</v>
      </c>
      <c r="W43" s="31">
        <f t="shared" si="6"/>
        <v>9</v>
      </c>
      <c r="X43" s="38">
        <f t="shared" si="7"/>
        <v>20</v>
      </c>
      <c r="Y43">
        <v>6.1218805764644099E-2</v>
      </c>
      <c r="Z43" s="41" t="str">
        <f>_xlfn.IFNA(MATCH(C43,'Selected Projects - Group B'!$A$3:$A$60,0),"Not selected")</f>
        <v>Not selected</v>
      </c>
      <c r="AA43">
        <f>_xlfn.IFNA(MATCH(C43,'Waitlisted Projects - Group B'!$A$2:$A$60,0),"Not on waitlist")</f>
        <v>17</v>
      </c>
    </row>
    <row r="44" spans="1:27" x14ac:dyDescent="0.3">
      <c r="A44">
        <v>2038</v>
      </c>
      <c r="B44" t="s">
        <v>34</v>
      </c>
      <c r="C44">
        <v>114760</v>
      </c>
      <c r="D44" t="s">
        <v>125</v>
      </c>
      <c r="E44">
        <v>720</v>
      </c>
      <c r="F44" s="25">
        <f t="shared" si="4"/>
        <v>0.72</v>
      </c>
      <c r="G44" t="s">
        <v>13</v>
      </c>
      <c r="H44" s="26" t="s">
        <v>91</v>
      </c>
      <c r="I44" s="39">
        <v>0</v>
      </c>
      <c r="J44" s="36">
        <v>4</v>
      </c>
      <c r="K44" s="27">
        <v>4</v>
      </c>
      <c r="L44" s="27">
        <v>3</v>
      </c>
      <c r="M44" s="29">
        <v>0</v>
      </c>
      <c r="N44" s="37">
        <f t="shared" si="5"/>
        <v>11</v>
      </c>
      <c r="O44" s="40">
        <v>2</v>
      </c>
      <c r="P44" s="27">
        <v>0</v>
      </c>
      <c r="Q44" s="27">
        <v>2</v>
      </c>
      <c r="R44" s="27">
        <v>2</v>
      </c>
      <c r="S44" s="30">
        <v>2</v>
      </c>
      <c r="T44" s="29">
        <v>0</v>
      </c>
      <c r="U44" s="29">
        <v>0</v>
      </c>
      <c r="V44" s="30">
        <v>1</v>
      </c>
      <c r="W44" s="31">
        <f t="shared" si="6"/>
        <v>9</v>
      </c>
      <c r="X44" s="38">
        <f t="shared" si="7"/>
        <v>20</v>
      </c>
      <c r="Y44">
        <v>4.3278713293095197E-2</v>
      </c>
      <c r="Z44" s="41" t="str">
        <f>_xlfn.IFNA(MATCH(C44,'Selected Projects - Group B'!$A$3:$A$60,0),"Not selected")</f>
        <v>Not selected</v>
      </c>
      <c r="AA44">
        <f>_xlfn.IFNA(MATCH(C44,'Waitlisted Projects - Group B'!$A$2:$A$60,0),"Not on waitlist")</f>
        <v>18</v>
      </c>
    </row>
    <row r="45" spans="1:27" x14ac:dyDescent="0.3">
      <c r="A45">
        <v>2038</v>
      </c>
      <c r="B45" t="s">
        <v>34</v>
      </c>
      <c r="C45">
        <v>114756</v>
      </c>
      <c r="D45" t="s">
        <v>126</v>
      </c>
      <c r="E45">
        <v>600</v>
      </c>
      <c r="F45" s="25">
        <f t="shared" si="4"/>
        <v>0.6</v>
      </c>
      <c r="G45" t="s">
        <v>13</v>
      </c>
      <c r="H45" s="26" t="s">
        <v>88</v>
      </c>
      <c r="I45" s="39">
        <v>0</v>
      </c>
      <c r="J45" s="36">
        <v>4</v>
      </c>
      <c r="K45" s="27">
        <v>4</v>
      </c>
      <c r="L45" s="27">
        <v>3</v>
      </c>
      <c r="M45" s="29">
        <v>0</v>
      </c>
      <c r="N45" s="37">
        <f t="shared" si="5"/>
        <v>11</v>
      </c>
      <c r="O45" s="40">
        <v>2</v>
      </c>
      <c r="P45" s="27">
        <v>0</v>
      </c>
      <c r="Q45" s="27">
        <v>0</v>
      </c>
      <c r="R45" s="27">
        <v>2</v>
      </c>
      <c r="S45" s="30">
        <v>2</v>
      </c>
      <c r="T45" s="29">
        <v>0</v>
      </c>
      <c r="U45" s="29">
        <v>0</v>
      </c>
      <c r="V45" s="30">
        <v>2</v>
      </c>
      <c r="W45" s="31">
        <f t="shared" si="6"/>
        <v>8</v>
      </c>
      <c r="X45" s="38">
        <f t="shared" si="7"/>
        <v>19</v>
      </c>
      <c r="Y45">
        <v>0.40986266230018698</v>
      </c>
      <c r="Z45" s="41" t="str">
        <f>_xlfn.IFNA(MATCH(C45,'Selected Projects - Group B'!$A$3:$A$60,0),"Not selected")</f>
        <v>Not selected</v>
      </c>
      <c r="AA45">
        <f>_xlfn.IFNA(MATCH(C45,'Waitlisted Projects - Group B'!$A$2:$A$60,0),"Not on waitlist")</f>
        <v>19</v>
      </c>
    </row>
    <row r="46" spans="1:27" x14ac:dyDescent="0.3">
      <c r="A46">
        <v>2038</v>
      </c>
      <c r="B46" t="s">
        <v>34</v>
      </c>
      <c r="C46">
        <v>114763</v>
      </c>
      <c r="D46" t="s">
        <v>127</v>
      </c>
      <c r="E46">
        <v>840</v>
      </c>
      <c r="F46" s="25">
        <f t="shared" si="4"/>
        <v>0.84</v>
      </c>
      <c r="G46" t="s">
        <v>13</v>
      </c>
      <c r="H46" s="26" t="s">
        <v>88</v>
      </c>
      <c r="I46" s="39">
        <v>0</v>
      </c>
      <c r="J46" s="36">
        <v>4</v>
      </c>
      <c r="K46" s="27">
        <v>4</v>
      </c>
      <c r="L46" s="27">
        <v>3</v>
      </c>
      <c r="M46" s="29">
        <v>0</v>
      </c>
      <c r="N46" s="37">
        <f t="shared" si="5"/>
        <v>11</v>
      </c>
      <c r="O46" s="40">
        <v>2</v>
      </c>
      <c r="P46" s="27">
        <v>0</v>
      </c>
      <c r="Q46" s="27">
        <v>0</v>
      </c>
      <c r="R46" s="27">
        <v>2</v>
      </c>
      <c r="S46" s="30">
        <v>2</v>
      </c>
      <c r="T46" s="29">
        <v>0</v>
      </c>
      <c r="U46" s="29">
        <v>0</v>
      </c>
      <c r="V46" s="30">
        <v>2</v>
      </c>
      <c r="W46" s="31">
        <f t="shared" si="6"/>
        <v>8</v>
      </c>
      <c r="X46" s="38">
        <f t="shared" si="7"/>
        <v>19</v>
      </c>
      <c r="Y46">
        <v>1.5268759672377201E-2</v>
      </c>
      <c r="Z46" s="41" t="str">
        <f>_xlfn.IFNA(MATCH(C46,'Selected Projects - Group B'!$A$3:$A$60,0),"Not selected")</f>
        <v>Not selected</v>
      </c>
      <c r="AA46">
        <f>_xlfn.IFNA(MATCH(C46,'Waitlisted Projects - Group B'!$A$2:$A$60,0),"Not on waitlist")</f>
        <v>20</v>
      </c>
    </row>
    <row r="47" spans="1:27" x14ac:dyDescent="0.3">
      <c r="A47">
        <v>2038</v>
      </c>
      <c r="B47" t="s">
        <v>34</v>
      </c>
      <c r="C47">
        <v>114732</v>
      </c>
      <c r="D47" t="s">
        <v>128</v>
      </c>
      <c r="E47">
        <v>1680</v>
      </c>
      <c r="F47" s="25">
        <f t="shared" si="4"/>
        <v>1.68</v>
      </c>
      <c r="G47" t="s">
        <v>13</v>
      </c>
      <c r="H47" s="26" t="s">
        <v>124</v>
      </c>
      <c r="I47" s="39">
        <v>0</v>
      </c>
      <c r="J47" s="36">
        <v>4</v>
      </c>
      <c r="K47" s="27">
        <v>4</v>
      </c>
      <c r="L47" s="27">
        <v>3</v>
      </c>
      <c r="M47" s="29">
        <v>0</v>
      </c>
      <c r="N47" s="37">
        <f t="shared" si="5"/>
        <v>11</v>
      </c>
      <c r="O47" s="40">
        <v>2</v>
      </c>
      <c r="P47" s="27">
        <v>0</v>
      </c>
      <c r="Q47" s="27">
        <v>0</v>
      </c>
      <c r="R47" s="27">
        <v>2</v>
      </c>
      <c r="S47" s="30">
        <v>2</v>
      </c>
      <c r="T47" s="29">
        <v>0</v>
      </c>
      <c r="U47" s="29">
        <v>0</v>
      </c>
      <c r="V47" s="30">
        <v>1</v>
      </c>
      <c r="W47" s="31">
        <f t="shared" si="6"/>
        <v>7</v>
      </c>
      <c r="X47" s="38">
        <f t="shared" si="7"/>
        <v>18</v>
      </c>
      <c r="Y47">
        <v>9.2099713395558599E-2</v>
      </c>
      <c r="Z47" s="41" t="str">
        <f>_xlfn.IFNA(MATCH(C47,'Selected Projects - Group B'!$A$3:$A$60,0),"Not selected")</f>
        <v>Not selected</v>
      </c>
      <c r="AA47">
        <f>_xlfn.IFNA(MATCH(C47,'Waitlisted Projects - Group B'!$A$2:$A$60,0),"Not on waitlist")</f>
        <v>21</v>
      </c>
    </row>
    <row r="48" spans="1:27" x14ac:dyDescent="0.3">
      <c r="A48">
        <v>2023</v>
      </c>
      <c r="B48" t="s">
        <v>38</v>
      </c>
      <c r="C48">
        <v>114965</v>
      </c>
      <c r="D48" t="s">
        <v>129</v>
      </c>
      <c r="E48">
        <v>5000</v>
      </c>
      <c r="F48" s="25">
        <f t="shared" si="4"/>
        <v>5</v>
      </c>
      <c r="G48" t="s">
        <v>13</v>
      </c>
      <c r="H48" s="26" t="s">
        <v>130</v>
      </c>
      <c r="I48" s="39">
        <v>0</v>
      </c>
      <c r="J48" s="36">
        <v>4</v>
      </c>
      <c r="K48" s="27">
        <v>4</v>
      </c>
      <c r="L48" s="27">
        <v>3</v>
      </c>
      <c r="M48" s="29">
        <v>0</v>
      </c>
      <c r="N48" s="37">
        <f t="shared" si="5"/>
        <v>11</v>
      </c>
      <c r="O48" s="40">
        <v>2</v>
      </c>
      <c r="P48" s="27">
        <v>0</v>
      </c>
      <c r="Q48" s="27">
        <v>0</v>
      </c>
      <c r="R48" s="27">
        <v>0</v>
      </c>
      <c r="S48" s="30">
        <v>2</v>
      </c>
      <c r="T48" s="29">
        <v>0</v>
      </c>
      <c r="U48" s="29">
        <v>0</v>
      </c>
      <c r="V48" s="30">
        <v>1</v>
      </c>
      <c r="W48" s="31">
        <f t="shared" si="6"/>
        <v>5</v>
      </c>
      <c r="X48" s="38">
        <f t="shared" si="7"/>
        <v>16</v>
      </c>
      <c r="Y48">
        <v>0.98719017168734202</v>
      </c>
      <c r="Z48" s="41" t="str">
        <f>_xlfn.IFNA(MATCH(C48,'Selected Projects - Group B'!$A$3:$A$60,0),"Not selected")</f>
        <v>Not selected</v>
      </c>
      <c r="AA48">
        <f>_xlfn.IFNA(MATCH(C48,'Waitlisted Projects - Group B'!$A$2:$A$60,0),"Not on waitlist")</f>
        <v>22</v>
      </c>
    </row>
    <row r="49" spans="1:27" x14ac:dyDescent="0.3">
      <c r="A49">
        <v>2023</v>
      </c>
      <c r="B49" t="s">
        <v>38</v>
      </c>
      <c r="C49">
        <v>114971</v>
      </c>
      <c r="D49" t="s">
        <v>131</v>
      </c>
      <c r="E49">
        <v>2000</v>
      </c>
      <c r="F49" s="25">
        <f t="shared" si="4"/>
        <v>2</v>
      </c>
      <c r="G49" t="s">
        <v>13</v>
      </c>
      <c r="H49" s="26" t="s">
        <v>132</v>
      </c>
      <c r="I49" s="39">
        <v>0</v>
      </c>
      <c r="J49" s="36">
        <v>4</v>
      </c>
      <c r="K49" s="27">
        <v>4</v>
      </c>
      <c r="L49" s="27">
        <v>3</v>
      </c>
      <c r="M49" s="29">
        <v>0</v>
      </c>
      <c r="N49" s="37">
        <f t="shared" si="5"/>
        <v>11</v>
      </c>
      <c r="O49" s="40">
        <v>2</v>
      </c>
      <c r="P49" s="27">
        <v>0</v>
      </c>
      <c r="Q49" s="27">
        <v>0</v>
      </c>
      <c r="R49" s="27">
        <v>0</v>
      </c>
      <c r="S49" s="30">
        <v>2</v>
      </c>
      <c r="T49" s="29">
        <v>0</v>
      </c>
      <c r="U49" s="29">
        <v>0</v>
      </c>
      <c r="V49" s="30">
        <v>1</v>
      </c>
      <c r="W49" s="31">
        <f t="shared" si="6"/>
        <v>5</v>
      </c>
      <c r="X49" s="38">
        <f t="shared" si="7"/>
        <v>16</v>
      </c>
      <c r="Y49">
        <v>0.96684365622009005</v>
      </c>
      <c r="Z49" s="41" t="str">
        <f>_xlfn.IFNA(MATCH(C49,'Selected Projects - Group B'!$A$3:$A$60,0),"Not selected")</f>
        <v>Not selected</v>
      </c>
      <c r="AA49">
        <f>_xlfn.IFNA(MATCH(C49,'Waitlisted Projects - Group B'!$A$2:$A$60,0),"Not on waitlist")</f>
        <v>23</v>
      </c>
    </row>
    <row r="50" spans="1:27" x14ac:dyDescent="0.3">
      <c r="A50">
        <v>2023</v>
      </c>
      <c r="B50" t="s">
        <v>38</v>
      </c>
      <c r="C50">
        <v>114980</v>
      </c>
      <c r="D50" t="s">
        <v>133</v>
      </c>
      <c r="E50">
        <v>2000</v>
      </c>
      <c r="F50" s="25">
        <f t="shared" si="4"/>
        <v>2</v>
      </c>
      <c r="G50" t="s">
        <v>13</v>
      </c>
      <c r="H50" s="26" t="s">
        <v>134</v>
      </c>
      <c r="I50" s="39">
        <v>0</v>
      </c>
      <c r="J50" s="36">
        <v>4</v>
      </c>
      <c r="K50" s="27">
        <v>4</v>
      </c>
      <c r="L50" s="27">
        <v>3</v>
      </c>
      <c r="M50" s="29">
        <v>0</v>
      </c>
      <c r="N50" s="37">
        <f t="shared" si="5"/>
        <v>11</v>
      </c>
      <c r="O50" s="40">
        <v>2</v>
      </c>
      <c r="P50" s="27">
        <v>0</v>
      </c>
      <c r="Q50" s="27">
        <v>0</v>
      </c>
      <c r="R50" s="27">
        <v>0</v>
      </c>
      <c r="S50" s="30">
        <v>2</v>
      </c>
      <c r="T50" s="29">
        <v>0</v>
      </c>
      <c r="U50" s="29">
        <v>0</v>
      </c>
      <c r="V50" s="30">
        <v>1</v>
      </c>
      <c r="W50" s="31">
        <f t="shared" si="6"/>
        <v>5</v>
      </c>
      <c r="X50" s="38">
        <f t="shared" si="7"/>
        <v>16</v>
      </c>
      <c r="Y50">
        <v>0.87778330817816497</v>
      </c>
      <c r="Z50" s="41" t="str">
        <f>_xlfn.IFNA(MATCH(C50,'Selected Projects - Group B'!$A$3:$A$60,0),"Not selected")</f>
        <v>Not selected</v>
      </c>
      <c r="AA50">
        <f>_xlfn.IFNA(MATCH(C50,'Waitlisted Projects - Group B'!$A$2:$A$60,0),"Not on waitlist")</f>
        <v>24</v>
      </c>
    </row>
    <row r="51" spans="1:27" x14ac:dyDescent="0.3">
      <c r="A51">
        <v>2023</v>
      </c>
      <c r="B51" t="s">
        <v>38</v>
      </c>
      <c r="C51">
        <v>114811</v>
      </c>
      <c r="D51" t="s">
        <v>135</v>
      </c>
      <c r="E51">
        <v>2000</v>
      </c>
      <c r="F51" s="25">
        <f t="shared" si="4"/>
        <v>2</v>
      </c>
      <c r="G51" t="s">
        <v>13</v>
      </c>
      <c r="H51" s="26" t="s">
        <v>136</v>
      </c>
      <c r="I51" s="39">
        <v>0</v>
      </c>
      <c r="J51" s="36">
        <v>4</v>
      </c>
      <c r="K51" s="27">
        <v>4</v>
      </c>
      <c r="L51" s="27">
        <v>3</v>
      </c>
      <c r="M51" s="29">
        <v>0</v>
      </c>
      <c r="N51" s="37">
        <f t="shared" si="5"/>
        <v>11</v>
      </c>
      <c r="O51" s="40">
        <v>2</v>
      </c>
      <c r="P51" s="27">
        <v>0</v>
      </c>
      <c r="Q51" s="27">
        <v>0</v>
      </c>
      <c r="R51" s="27">
        <v>0</v>
      </c>
      <c r="S51" s="30">
        <v>2</v>
      </c>
      <c r="T51" s="29">
        <v>0</v>
      </c>
      <c r="U51" s="29">
        <v>0</v>
      </c>
      <c r="V51" s="30">
        <v>1</v>
      </c>
      <c r="W51" s="31">
        <f t="shared" si="6"/>
        <v>5</v>
      </c>
      <c r="X51" s="38">
        <f t="shared" si="7"/>
        <v>16</v>
      </c>
      <c r="Y51">
        <v>0.55138872788873805</v>
      </c>
      <c r="Z51" s="41" t="str">
        <f>_xlfn.IFNA(MATCH(C51,'Selected Projects - Group B'!$A$3:$A$60,0),"Not selected")</f>
        <v>Not selected</v>
      </c>
      <c r="AA51">
        <f>_xlfn.IFNA(MATCH(C51,'Waitlisted Projects - Group B'!$A$2:$A$60,0),"Not on waitlist")</f>
        <v>25</v>
      </c>
    </row>
    <row r="52" spans="1:27" x14ac:dyDescent="0.3">
      <c r="A52">
        <v>2023</v>
      </c>
      <c r="B52" t="s">
        <v>38</v>
      </c>
      <c r="C52">
        <v>114968</v>
      </c>
      <c r="D52" t="s">
        <v>137</v>
      </c>
      <c r="E52">
        <v>5000</v>
      </c>
      <c r="F52" s="25">
        <f t="shared" si="4"/>
        <v>5</v>
      </c>
      <c r="G52" t="s">
        <v>13</v>
      </c>
      <c r="H52" s="26" t="s">
        <v>136</v>
      </c>
      <c r="I52" s="39">
        <v>0</v>
      </c>
      <c r="J52" s="36">
        <v>4</v>
      </c>
      <c r="K52" s="27">
        <v>4</v>
      </c>
      <c r="L52" s="27">
        <v>3</v>
      </c>
      <c r="M52" s="29">
        <v>0</v>
      </c>
      <c r="N52" s="37">
        <f t="shared" si="5"/>
        <v>11</v>
      </c>
      <c r="O52" s="40">
        <v>2</v>
      </c>
      <c r="P52" s="27">
        <v>0</v>
      </c>
      <c r="Q52" s="27">
        <v>0</v>
      </c>
      <c r="R52" s="27">
        <v>0</v>
      </c>
      <c r="S52" s="30">
        <v>2</v>
      </c>
      <c r="T52" s="29">
        <v>0</v>
      </c>
      <c r="U52" s="29">
        <v>0</v>
      </c>
      <c r="V52" s="30">
        <v>1</v>
      </c>
      <c r="W52" s="31">
        <f t="shared" si="6"/>
        <v>5</v>
      </c>
      <c r="X52" s="38">
        <f t="shared" si="7"/>
        <v>16</v>
      </c>
      <c r="Y52">
        <v>0.54344326007354504</v>
      </c>
      <c r="Z52" s="41" t="str">
        <f>_xlfn.IFNA(MATCH(C52,'Selected Projects - Group B'!$A$3:$A$60,0),"Not selected")</f>
        <v>Not selected</v>
      </c>
      <c r="AA52">
        <f>_xlfn.IFNA(MATCH(C52,'Waitlisted Projects - Group B'!$A$2:$A$60,0),"Not on waitlist")</f>
        <v>26</v>
      </c>
    </row>
    <row r="53" spans="1:27" x14ac:dyDescent="0.3">
      <c r="A53">
        <v>13</v>
      </c>
      <c r="B53" t="s">
        <v>138</v>
      </c>
      <c r="C53">
        <v>115100</v>
      </c>
      <c r="D53" t="s">
        <v>139</v>
      </c>
      <c r="E53">
        <v>1992</v>
      </c>
      <c r="F53" s="25">
        <f t="shared" si="4"/>
        <v>1.992</v>
      </c>
      <c r="G53" t="s">
        <v>13</v>
      </c>
      <c r="H53" s="26" t="s">
        <v>140</v>
      </c>
      <c r="I53" s="39">
        <v>0</v>
      </c>
      <c r="J53" s="36">
        <v>2</v>
      </c>
      <c r="K53" s="27">
        <v>2</v>
      </c>
      <c r="L53" s="27">
        <v>3</v>
      </c>
      <c r="M53" s="29">
        <v>0</v>
      </c>
      <c r="N53" s="37">
        <f t="shared" si="5"/>
        <v>7</v>
      </c>
      <c r="O53" s="40">
        <v>1</v>
      </c>
      <c r="P53" s="27">
        <v>0</v>
      </c>
      <c r="Q53" s="27">
        <v>0</v>
      </c>
      <c r="R53" s="27">
        <v>2</v>
      </c>
      <c r="S53" s="30">
        <v>2</v>
      </c>
      <c r="T53" s="29">
        <v>0</v>
      </c>
      <c r="U53" s="29">
        <v>0</v>
      </c>
      <c r="V53" s="30">
        <v>0</v>
      </c>
      <c r="W53" s="31">
        <f t="shared" si="6"/>
        <v>5</v>
      </c>
      <c r="X53" s="38">
        <f t="shared" si="7"/>
        <v>12</v>
      </c>
      <c r="Y53">
        <v>0.457931738809364</v>
      </c>
      <c r="Z53" s="41" t="str">
        <f>_xlfn.IFNA(MATCH(C53,'Selected Projects - Group B'!$A$3:$A$60,0),"Not selected")</f>
        <v>Not selected</v>
      </c>
      <c r="AA53">
        <f>_xlfn.IFNA(MATCH(C53,'Waitlisted Projects - Group B'!$A$2:$A$60,0),"Not on waitlist")</f>
        <v>27</v>
      </c>
    </row>
    <row r="54" spans="1:27" x14ac:dyDescent="0.3">
      <c r="A54">
        <v>2023</v>
      </c>
      <c r="B54" t="s">
        <v>38</v>
      </c>
      <c r="C54">
        <v>114979</v>
      </c>
      <c r="D54" t="s">
        <v>141</v>
      </c>
      <c r="E54">
        <v>5000</v>
      </c>
      <c r="F54" s="25">
        <f t="shared" si="4"/>
        <v>5</v>
      </c>
      <c r="G54" t="s">
        <v>13</v>
      </c>
      <c r="H54" s="26" t="s">
        <v>142</v>
      </c>
      <c r="I54" s="39">
        <v>0</v>
      </c>
      <c r="J54" s="36">
        <v>0</v>
      </c>
      <c r="K54" s="27">
        <v>4</v>
      </c>
      <c r="L54" s="27">
        <v>3</v>
      </c>
      <c r="M54" s="29">
        <v>0</v>
      </c>
      <c r="N54" s="37">
        <f t="shared" si="5"/>
        <v>7</v>
      </c>
      <c r="O54" s="40">
        <v>2</v>
      </c>
      <c r="P54" s="27">
        <v>0</v>
      </c>
      <c r="Q54" s="27">
        <v>0</v>
      </c>
      <c r="R54" s="27">
        <v>0</v>
      </c>
      <c r="S54" s="30">
        <v>2</v>
      </c>
      <c r="T54" s="29">
        <v>0</v>
      </c>
      <c r="U54" s="29">
        <v>0</v>
      </c>
      <c r="V54" s="30">
        <v>1</v>
      </c>
      <c r="W54" s="31">
        <f t="shared" si="6"/>
        <v>5</v>
      </c>
      <c r="X54" s="38">
        <f t="shared" si="7"/>
        <v>12</v>
      </c>
      <c r="Y54">
        <v>0.126320910989836</v>
      </c>
      <c r="Z54" s="41" t="str">
        <f>_xlfn.IFNA(MATCH(C54,'Selected Projects - Group B'!$A$3:$A$60,0),"Not selected")</f>
        <v>Not selected</v>
      </c>
      <c r="AA54">
        <f>_xlfn.IFNA(MATCH(C54,'Waitlisted Projects - Group B'!$A$2:$A$60,0),"Not on waitlist")</f>
        <v>28</v>
      </c>
    </row>
  </sheetData>
  <autoFilter ref="A2:Y2" xr:uid="{B1D8C199-4744-4DDE-B3D9-23C3A7B0C54F}">
    <sortState xmlns:xlrd2="http://schemas.microsoft.com/office/spreadsheetml/2017/richdata2" ref="A3:Y54">
      <sortCondition ref="C2"/>
    </sortState>
  </autoFilter>
  <sortState xmlns:xlrd2="http://schemas.microsoft.com/office/spreadsheetml/2017/richdata2" ref="A3:AA54">
    <sortCondition descending="1" ref="X3:X54"/>
    <sortCondition descending="1" ref="Y3:Y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8DEB-A92A-499A-9C75-AB238C23C085}">
  <dimension ref="A1:G343"/>
  <sheetViews>
    <sheetView zoomScale="115" zoomScaleNormal="115" workbookViewId="0">
      <pane ySplit="2" topLeftCell="A3" activePane="bottomLeft" state="frozen"/>
      <selection pane="bottomLeft" activeCell="A26" sqref="A26"/>
    </sheetView>
  </sheetViews>
  <sheetFormatPr defaultRowHeight="14.4" x14ac:dyDescent="0.3"/>
  <cols>
    <col min="1" max="1" width="27.6640625" customWidth="1"/>
    <col min="2" max="2" width="27.109375" customWidth="1"/>
    <col min="3" max="3" width="22.88671875" customWidth="1"/>
    <col min="4" max="4" width="26.109375" customWidth="1"/>
    <col min="5" max="5" width="18.5546875" bestFit="1" customWidth="1"/>
    <col min="6" max="6" width="14.88671875" customWidth="1"/>
    <col min="7" max="7" width="19.88671875" customWidth="1"/>
  </cols>
  <sheetData>
    <row r="1" spans="1:7" ht="61.2" customHeight="1" thickBot="1" x14ac:dyDescent="0.35">
      <c r="F1" s="18" t="s">
        <v>51</v>
      </c>
      <c r="G1" s="19">
        <f>SUM($E:$E)</f>
        <v>18.800000000000004</v>
      </c>
    </row>
    <row r="2" spans="1:7" ht="28.8" x14ac:dyDescent="0.3">
      <c r="A2" s="20" t="s">
        <v>6</v>
      </c>
      <c r="B2" s="20" t="s">
        <v>7</v>
      </c>
      <c r="C2" s="20" t="s">
        <v>52</v>
      </c>
      <c r="D2" s="20" t="s">
        <v>53</v>
      </c>
      <c r="E2" s="21" t="s">
        <v>54</v>
      </c>
      <c r="F2" s="22" t="s">
        <v>55</v>
      </c>
      <c r="G2" s="23" t="s">
        <v>56</v>
      </c>
    </row>
    <row r="3" spans="1:7" x14ac:dyDescent="0.3">
      <c r="A3">
        <v>108391</v>
      </c>
      <c r="B3" t="str">
        <f>IF(ISBLANK(A3),"",_xlfn.XLOOKUP(A3,'Scores - Group B'!$C$3:$C$96,'Scores - Group B'!$D$3:$D$96))</f>
        <v>GEJC 2805 Duke</v>
      </c>
      <c r="C3">
        <f>IF(ISBLANK(A3),"",_xlfn.XLOOKUP(A3,'Scores - Group B'!$C$3:$C$96,'Scores - Group B'!$A$3:$A$96))</f>
        <v>2094</v>
      </c>
      <c r="D3" t="str">
        <f>IF(ISBLANK(A3),"",_xlfn.XLOOKUP(A3,'Scores - Group B'!$C$3:$C$96,'Scores - Group B'!$B$3:$B$96))</f>
        <v>Green Energy Justice Cooperative</v>
      </c>
      <c r="E3">
        <f>IF(ISBLANK(A3),"",_xlfn.XLOOKUP(A3,'Scores - Group B'!$C$3:$C$96,'Scores - Group B'!$F$3:$F$96))</f>
        <v>2</v>
      </c>
      <c r="F3">
        <f>IF(ISBLANK(A3),"",_xlfn.XLOOKUP(A3,'Scores - Group B'!$C$3:$C$96,'Scores - Group B'!$X$3:$X$96))</f>
        <v>27</v>
      </c>
      <c r="G3">
        <f>IF(ISBLANK(A3),"",_xlfn.XLOOKUP(A3,'Scores - Group B'!$C$3:$C$96,'Scores - Group B'!$Y$3:$Y$96))</f>
        <v>0.73273496364804103</v>
      </c>
    </row>
    <row r="4" spans="1:7" x14ac:dyDescent="0.3">
      <c r="A4">
        <v>111554</v>
      </c>
      <c r="B4" t="str">
        <f>IF(ISBLANK(A4),"",_xlfn.XLOOKUP(A4,'Scores - Group B'!$C$3:$C$96,'Scores - Group B'!$D$3:$D$96))</f>
        <v>GEJC 2850 Duke</v>
      </c>
      <c r="C4">
        <f>IF(ISBLANK(A4),"",_xlfn.XLOOKUP(A4,'Scores - Group B'!$C$3:$C$96,'Scores - Group B'!$A$3:$A$96))</f>
        <v>2094</v>
      </c>
      <c r="D4" t="str">
        <f>IF(ISBLANK(A4),"",_xlfn.XLOOKUP(A4,'Scores - Group B'!$C$3:$C$96,'Scores - Group B'!$B$3:$B$96))</f>
        <v>Green Energy Justice Cooperative</v>
      </c>
      <c r="E4">
        <f>IF(ISBLANK(A4),"",_xlfn.XLOOKUP(A4,'Scores - Group B'!$C$3:$C$96,'Scores - Group B'!$F$3:$F$96))</f>
        <v>2</v>
      </c>
      <c r="F4">
        <f>IF(ISBLANK(A4),"",_xlfn.XLOOKUP(A4,'Scores - Group B'!$C$3:$C$96,'Scores - Group B'!$X$3:$X$96))</f>
        <v>27</v>
      </c>
      <c r="G4">
        <f>IF(ISBLANK(A4),"",_xlfn.XLOOKUP(A4,'Scores - Group B'!$C$3:$C$96,'Scores - Group B'!$Y$3:$Y$96))</f>
        <v>0.109221437141202</v>
      </c>
    </row>
    <row r="5" spans="1:7" x14ac:dyDescent="0.3">
      <c r="A5">
        <v>102403</v>
      </c>
      <c r="B5" t="str">
        <f>IF(ISBLANK(A5),"",_xlfn.XLOOKUP(A5,'Scores - Group B'!$C$3:$C$96,'Scores - Group B'!$D$3:$D$96))</f>
        <v>SLDIL 102403</v>
      </c>
      <c r="C5">
        <f>IF(ISBLANK(A5),"",_xlfn.XLOOKUP(A5,'Scores - Group B'!$C$3:$C$96,'Scores - Group B'!$A$3:$A$96))</f>
        <v>2038</v>
      </c>
      <c r="D5" t="str">
        <f>IF(ISBLANK(A5),"",_xlfn.XLOOKUP(A5,'Scores - Group B'!$C$3:$C$96,'Scores - Group B'!$B$3:$B$96))</f>
        <v>SLDIL Portfolio LLC</v>
      </c>
      <c r="E5">
        <f>IF(ISBLANK(A5),"",_xlfn.XLOOKUP(A5,'Scores - Group B'!$C$3:$C$96,'Scores - Group B'!$F$3:$F$96))</f>
        <v>0.5</v>
      </c>
      <c r="F5">
        <f>IF(ISBLANK(A5),"",_xlfn.XLOOKUP(A5,'Scores - Group B'!$C$3:$C$96,'Scores - Group B'!$X$3:$X$96))</f>
        <v>24</v>
      </c>
      <c r="G5">
        <f>IF(ISBLANK(A5),"",_xlfn.XLOOKUP(A5,'Scores - Group B'!$C$3:$C$96,'Scores - Group B'!$Y$3:$Y$96))</f>
        <v>0.15537110719905001</v>
      </c>
    </row>
    <row r="6" spans="1:7" x14ac:dyDescent="0.3">
      <c r="A6">
        <v>114109</v>
      </c>
      <c r="B6" t="str">
        <f>IF(ISBLANK(A6),"",_xlfn.XLOOKUP(A6,'Scores - Group B'!$C$3:$C$96,'Scores - Group B'!$D$3:$D$96))</f>
        <v>GEJC 950 Renwick</v>
      </c>
      <c r="C6">
        <f>IF(ISBLANK(A6),"",_xlfn.XLOOKUP(A6,'Scores - Group B'!$C$3:$C$96,'Scores - Group B'!$A$3:$A$96))</f>
        <v>2094</v>
      </c>
      <c r="D6" t="str">
        <f>IF(ISBLANK(A6),"",_xlfn.XLOOKUP(A6,'Scores - Group B'!$C$3:$C$96,'Scores - Group B'!$B$3:$B$96))</f>
        <v>Green Energy Justice Cooperative</v>
      </c>
      <c r="E6">
        <f>IF(ISBLANK(A6),"",_xlfn.XLOOKUP(A6,'Scores - Group B'!$C$3:$C$96,'Scores - Group B'!$F$3:$F$96))</f>
        <v>2</v>
      </c>
      <c r="F6">
        <f>IF(ISBLANK(A6),"",_xlfn.XLOOKUP(A6,'Scores - Group B'!$C$3:$C$96,'Scores - Group B'!$X$3:$X$96))</f>
        <v>23</v>
      </c>
      <c r="G6">
        <f>IF(ISBLANK(A6),"",_xlfn.XLOOKUP(A6,'Scores - Group B'!$C$3:$C$96,'Scores - Group B'!$Y$3:$Y$96))</f>
        <v>0.83921888369453201</v>
      </c>
    </row>
    <row r="7" spans="1:7" x14ac:dyDescent="0.3">
      <c r="A7">
        <v>114762</v>
      </c>
      <c r="B7" t="str">
        <f>IF(ISBLANK(A7),"",_xlfn.XLOOKUP(A7,'Scores - Group B'!$C$3:$C$96,'Scores - Group B'!$D$3:$D$96))</f>
        <v>SLDIL 114762</v>
      </c>
      <c r="C7">
        <f>IF(ISBLANK(A7),"",_xlfn.XLOOKUP(A7,'Scores - Group B'!$C$3:$C$96,'Scores - Group B'!$A$3:$A$96))</f>
        <v>2038</v>
      </c>
      <c r="D7" t="str">
        <f>IF(ISBLANK(A7),"",_xlfn.XLOOKUP(A7,'Scores - Group B'!$C$3:$C$96,'Scores - Group B'!$B$3:$B$96))</f>
        <v>SLDIL Portfolio LLC</v>
      </c>
      <c r="E7">
        <f>IF(ISBLANK(A7),"",_xlfn.XLOOKUP(A7,'Scores - Group B'!$C$3:$C$96,'Scores - Group B'!$F$3:$F$96))</f>
        <v>0.72</v>
      </c>
      <c r="F7">
        <f>IF(ISBLANK(A7),"",_xlfn.XLOOKUP(A7,'Scores - Group B'!$C$3:$C$96,'Scores - Group B'!$X$3:$X$96))</f>
        <v>23</v>
      </c>
      <c r="G7">
        <f>IF(ISBLANK(A7),"",_xlfn.XLOOKUP(A7,'Scores - Group B'!$C$3:$C$96,'Scores - Group B'!$Y$3:$Y$96))</f>
        <v>0.65287505361083797</v>
      </c>
    </row>
    <row r="8" spans="1:7" x14ac:dyDescent="0.3">
      <c r="A8">
        <v>114744</v>
      </c>
      <c r="B8" t="str">
        <f>IF(ISBLANK(A8),"",_xlfn.XLOOKUP(A8,'Scores - Group B'!$C$3:$C$96,'Scores - Group B'!$D$3:$D$96))</f>
        <v>SLDIL 114744</v>
      </c>
      <c r="C8">
        <f>IF(ISBLANK(A8),"",_xlfn.XLOOKUP(A8,'Scores - Group B'!$C$3:$C$96,'Scores - Group B'!$A$3:$A$96))</f>
        <v>2038</v>
      </c>
      <c r="D8" t="str">
        <f>IF(ISBLANK(A8),"",_xlfn.XLOOKUP(A8,'Scores - Group B'!$C$3:$C$96,'Scores - Group B'!$B$3:$B$96))</f>
        <v>SLDIL Portfolio LLC</v>
      </c>
      <c r="E8">
        <f>IF(ISBLANK(A8),"",_xlfn.XLOOKUP(A8,'Scores - Group B'!$C$3:$C$96,'Scores - Group B'!$F$3:$F$96))</f>
        <v>0.4</v>
      </c>
      <c r="F8">
        <f>IF(ISBLANK(A8),"",_xlfn.XLOOKUP(A8,'Scores - Group B'!$C$3:$C$96,'Scores - Group B'!$X$3:$X$96))</f>
        <v>23</v>
      </c>
      <c r="G8">
        <f>IF(ISBLANK(A8),"",_xlfn.XLOOKUP(A8,'Scores - Group B'!$C$3:$C$96,'Scores - Group B'!$Y$3:$Y$96))</f>
        <v>0.38521590865738398</v>
      </c>
    </row>
    <row r="9" spans="1:7" x14ac:dyDescent="0.3">
      <c r="A9">
        <v>114749</v>
      </c>
      <c r="B9" t="str">
        <f>IF(ISBLANK(A9),"",_xlfn.XLOOKUP(A9,'Scores - Group B'!$C$3:$C$96,'Scores - Group B'!$D$3:$D$96))</f>
        <v>SLDIL 114749</v>
      </c>
      <c r="C9">
        <f>IF(ISBLANK(A9),"",_xlfn.XLOOKUP(A9,'Scores - Group B'!$C$3:$C$96,'Scores - Group B'!$A$3:$A$96))</f>
        <v>2038</v>
      </c>
      <c r="D9" t="str">
        <f>IF(ISBLANK(A9),"",_xlfn.XLOOKUP(A9,'Scores - Group B'!$C$3:$C$96,'Scores - Group B'!$B$3:$B$96))</f>
        <v>SLDIL Portfolio LLC</v>
      </c>
      <c r="E9">
        <f>IF(ISBLANK(A9),"",_xlfn.XLOOKUP(A9,'Scores - Group B'!$C$3:$C$96,'Scores - Group B'!$F$3:$F$96))</f>
        <v>0.48</v>
      </c>
      <c r="F9">
        <f>IF(ISBLANK(A9),"",_xlfn.XLOOKUP(A9,'Scores - Group B'!$C$3:$C$96,'Scores - Group B'!$X$3:$X$96))</f>
        <v>23</v>
      </c>
      <c r="G9">
        <f>IF(ISBLANK(A9),"",_xlfn.XLOOKUP(A9,'Scores - Group B'!$C$3:$C$96,'Scores - Group B'!$Y$3:$Y$96))</f>
        <v>0.11273670890653301</v>
      </c>
    </row>
    <row r="10" spans="1:7" x14ac:dyDescent="0.3">
      <c r="A10">
        <v>101947</v>
      </c>
      <c r="B10" t="str">
        <f>IF(ISBLANK(A10),"",_xlfn.XLOOKUP(A10,'Scores - Group B'!$C$3:$C$96,'Scores - Group B'!$D$3:$D$96))</f>
        <v>SLDIL 101947</v>
      </c>
      <c r="C10">
        <f>IF(ISBLANK(A10),"",_xlfn.XLOOKUP(A10,'Scores - Group B'!$C$3:$C$96,'Scores - Group B'!$A$3:$A$96))</f>
        <v>2038</v>
      </c>
      <c r="D10" t="str">
        <f>IF(ISBLANK(A10),"",_xlfn.XLOOKUP(A10,'Scores - Group B'!$C$3:$C$96,'Scores - Group B'!$B$3:$B$96))</f>
        <v>SLDIL Portfolio LLC</v>
      </c>
      <c r="E10">
        <f>IF(ISBLANK(A10),"",_xlfn.XLOOKUP(A10,'Scores - Group B'!$C$3:$C$96,'Scores - Group B'!$F$3:$F$96))</f>
        <v>0.6</v>
      </c>
      <c r="F10">
        <f>IF(ISBLANK(A10),"",_xlfn.XLOOKUP(A10,'Scores - Group B'!$C$3:$C$96,'Scores - Group B'!$X$3:$X$96))</f>
        <v>23</v>
      </c>
      <c r="G10">
        <f>IF(ISBLANK(A10),"",_xlfn.XLOOKUP(A10,'Scores - Group B'!$C$3:$C$96,'Scores - Group B'!$Y$3:$Y$96))</f>
        <v>9.6121558635134399E-2</v>
      </c>
    </row>
    <row r="11" spans="1:7" x14ac:dyDescent="0.3">
      <c r="A11">
        <v>114735</v>
      </c>
      <c r="B11" t="str">
        <f>IF(ISBLANK(A11),"",_xlfn.XLOOKUP(A11,'Scores - Group B'!$C$3:$C$96,'Scores - Group B'!$D$3:$D$96))</f>
        <v>SLDIL 114735</v>
      </c>
      <c r="C11">
        <f>IF(ISBLANK(A11),"",_xlfn.XLOOKUP(A11,'Scores - Group B'!$C$3:$C$96,'Scores - Group B'!$A$3:$A$96))</f>
        <v>2038</v>
      </c>
      <c r="D11" t="str">
        <f>IF(ISBLANK(A11),"",_xlfn.XLOOKUP(A11,'Scores - Group B'!$C$3:$C$96,'Scores - Group B'!$B$3:$B$96))</f>
        <v>SLDIL Portfolio LLC</v>
      </c>
      <c r="E11">
        <f>IF(ISBLANK(A11),"",_xlfn.XLOOKUP(A11,'Scores - Group B'!$C$3:$C$96,'Scores - Group B'!$F$3:$F$96))</f>
        <v>0.24</v>
      </c>
      <c r="F11">
        <f>IF(ISBLANK(A11),"",_xlfn.XLOOKUP(A11,'Scores - Group B'!$C$3:$C$96,'Scores - Group B'!$X$3:$X$96))</f>
        <v>22</v>
      </c>
      <c r="G11">
        <f>IF(ISBLANK(A11),"",_xlfn.XLOOKUP(A11,'Scores - Group B'!$C$3:$C$96,'Scores - Group B'!$Y$3:$Y$96))</f>
        <v>0.85597887310766696</v>
      </c>
    </row>
    <row r="12" spans="1:7" x14ac:dyDescent="0.3">
      <c r="A12">
        <v>102499</v>
      </c>
      <c r="B12" t="str">
        <f>IF(ISBLANK(A12),"",_xlfn.XLOOKUP(A12,'Scores - Group B'!$C$3:$C$96,'Scores - Group B'!$D$3:$D$96))</f>
        <v>SLDIL 102499</v>
      </c>
      <c r="C12">
        <f>IF(ISBLANK(A12),"",_xlfn.XLOOKUP(A12,'Scores - Group B'!$C$3:$C$96,'Scores - Group B'!$A$3:$A$96))</f>
        <v>2038</v>
      </c>
      <c r="D12" t="str">
        <f>IF(ISBLANK(A12),"",_xlfn.XLOOKUP(A12,'Scores - Group B'!$C$3:$C$96,'Scores - Group B'!$B$3:$B$96))</f>
        <v>SLDIL Portfolio LLC</v>
      </c>
      <c r="E12">
        <f>IF(ISBLANK(A12),"",_xlfn.XLOOKUP(A12,'Scores - Group B'!$C$3:$C$96,'Scores - Group B'!$F$3:$F$96))</f>
        <v>0.6</v>
      </c>
      <c r="F12">
        <f>IF(ISBLANK(A12),"",_xlfn.XLOOKUP(A12,'Scores - Group B'!$C$3:$C$96,'Scores - Group B'!$X$3:$X$96))</f>
        <v>22</v>
      </c>
      <c r="G12">
        <f>IF(ISBLANK(A12),"",_xlfn.XLOOKUP(A12,'Scores - Group B'!$C$3:$C$96,'Scores - Group B'!$Y$3:$Y$96))</f>
        <v>0.60519041180711797</v>
      </c>
    </row>
    <row r="13" spans="1:7" x14ac:dyDescent="0.3">
      <c r="A13">
        <v>115202</v>
      </c>
      <c r="B13" t="str">
        <f>IF(ISBLANK(A13),"",_xlfn.XLOOKUP(A13,'Scores - Group B'!$C$3:$C$96,'Scores - Group B'!$D$3:$D$96))</f>
        <v>Rockford #2 CDCS</v>
      </c>
      <c r="C13">
        <f>IF(ISBLANK(A13),"",_xlfn.XLOOKUP(A13,'Scores - Group B'!$C$3:$C$96,'Scores - Group B'!$A$3:$A$96))</f>
        <v>804</v>
      </c>
      <c r="D13" t="str">
        <f>IF(ISBLANK(A13),"",_xlfn.XLOOKUP(A13,'Scores - Group B'!$C$3:$C$96,'Scores - Group B'!$B$3:$B$96))</f>
        <v>EnPower Solutions</v>
      </c>
      <c r="E13">
        <f>IF(ISBLANK(A13),"",_xlfn.XLOOKUP(A13,'Scores - Group B'!$C$3:$C$96,'Scores - Group B'!$F$3:$F$96))</f>
        <v>0.5</v>
      </c>
      <c r="F13">
        <f>IF(ISBLANK(A13),"",_xlfn.XLOOKUP(A13,'Scores - Group B'!$C$3:$C$96,'Scores - Group B'!$X$3:$X$96))</f>
        <v>22</v>
      </c>
      <c r="G13">
        <f>IF(ISBLANK(A13),"",_xlfn.XLOOKUP(A13,'Scores - Group B'!$C$3:$C$96,'Scores - Group B'!$Y$3:$Y$96))</f>
        <v>0.43751065094416902</v>
      </c>
    </row>
    <row r="14" spans="1:7" x14ac:dyDescent="0.3">
      <c r="A14">
        <v>114752</v>
      </c>
      <c r="B14" t="str">
        <f>IF(ISBLANK(A14),"",_xlfn.XLOOKUP(A14,'Scores - Group B'!$C$3:$C$96,'Scores - Group B'!$D$3:$D$96))</f>
        <v>SLDIL 114752</v>
      </c>
      <c r="C14">
        <f>IF(ISBLANK(A14),"",_xlfn.XLOOKUP(A14,'Scores - Group B'!$C$3:$C$96,'Scores - Group B'!$A$3:$A$96))</f>
        <v>2038</v>
      </c>
      <c r="D14" t="str">
        <f>IF(ISBLANK(A14),"",_xlfn.XLOOKUP(A14,'Scores - Group B'!$C$3:$C$96,'Scores - Group B'!$B$3:$B$96))</f>
        <v>SLDIL Portfolio LLC</v>
      </c>
      <c r="E14">
        <f>IF(ISBLANK(A14),"",_xlfn.XLOOKUP(A14,'Scores - Group B'!$C$3:$C$96,'Scores - Group B'!$F$3:$F$96))</f>
        <v>0.5</v>
      </c>
      <c r="F14">
        <f>IF(ISBLANK(A14),"",_xlfn.XLOOKUP(A14,'Scores - Group B'!$C$3:$C$96,'Scores - Group B'!$X$3:$X$96))</f>
        <v>22</v>
      </c>
      <c r="G14">
        <f>IF(ISBLANK(A14),"",_xlfn.XLOOKUP(A14,'Scores - Group B'!$C$3:$C$96,'Scores - Group B'!$Y$3:$Y$96))</f>
        <v>0.40978694694051598</v>
      </c>
    </row>
    <row r="15" spans="1:7" x14ac:dyDescent="0.3">
      <c r="A15">
        <v>114678</v>
      </c>
      <c r="B15" t="str">
        <f>IF(ISBLANK(A15),"",_xlfn.XLOOKUP(A15,'Scores - Group B'!$C$3:$C$96,'Scores - Group B'!$D$3:$D$96))</f>
        <v>SLDIL 114678</v>
      </c>
      <c r="C15">
        <f>IF(ISBLANK(A15),"",_xlfn.XLOOKUP(A15,'Scores - Group B'!$C$3:$C$96,'Scores - Group B'!$A$3:$A$96))</f>
        <v>2038</v>
      </c>
      <c r="D15" t="str">
        <f>IF(ISBLANK(A15),"",_xlfn.XLOOKUP(A15,'Scores - Group B'!$C$3:$C$96,'Scores - Group B'!$B$3:$B$96))</f>
        <v>SLDIL Portfolio LLC</v>
      </c>
      <c r="E15">
        <f>IF(ISBLANK(A15),"",_xlfn.XLOOKUP(A15,'Scores - Group B'!$C$3:$C$96,'Scores - Group B'!$F$3:$F$96))</f>
        <v>0.4</v>
      </c>
      <c r="F15">
        <f>IF(ISBLANK(A15),"",_xlfn.XLOOKUP(A15,'Scores - Group B'!$C$3:$C$96,'Scores - Group B'!$X$3:$X$96))</f>
        <v>22</v>
      </c>
      <c r="G15">
        <f>IF(ISBLANK(A15),"",_xlfn.XLOOKUP(A15,'Scores - Group B'!$C$3:$C$96,'Scores - Group B'!$Y$3:$Y$96))</f>
        <v>0.252229978134555</v>
      </c>
    </row>
    <row r="16" spans="1:7" x14ac:dyDescent="0.3">
      <c r="A16">
        <v>114750</v>
      </c>
      <c r="B16" t="str">
        <f>IF(ISBLANK(A16),"",_xlfn.XLOOKUP(A16,'Scores - Group B'!$C$3:$C$96,'Scores - Group B'!$D$3:$D$96))</f>
        <v>SLDIL 114750</v>
      </c>
      <c r="C16">
        <f>IF(ISBLANK(A16),"",_xlfn.XLOOKUP(A16,'Scores - Group B'!$C$3:$C$96,'Scores - Group B'!$A$3:$A$96))</f>
        <v>2038</v>
      </c>
      <c r="D16" t="str">
        <f>IF(ISBLANK(A16),"",_xlfn.XLOOKUP(A16,'Scores - Group B'!$C$3:$C$96,'Scores - Group B'!$B$3:$B$96))</f>
        <v>SLDIL Portfolio LLC</v>
      </c>
      <c r="E16">
        <f>IF(ISBLANK(A16),"",_xlfn.XLOOKUP(A16,'Scores - Group B'!$C$3:$C$96,'Scores - Group B'!$F$3:$F$96))</f>
        <v>0.48</v>
      </c>
      <c r="F16">
        <f>IF(ISBLANK(A16),"",_xlfn.XLOOKUP(A16,'Scores - Group B'!$C$3:$C$96,'Scores - Group B'!$X$3:$X$96))</f>
        <v>22</v>
      </c>
      <c r="G16">
        <f>IF(ISBLANK(A16),"",_xlfn.XLOOKUP(A16,'Scores - Group B'!$C$3:$C$96,'Scores - Group B'!$Y$3:$Y$96))</f>
        <v>0.18616668445196399</v>
      </c>
    </row>
    <row r="17" spans="1:7" x14ac:dyDescent="0.3">
      <c r="A17">
        <v>114747</v>
      </c>
      <c r="B17" t="str">
        <f>IF(ISBLANK(A17),"",_xlfn.XLOOKUP(A17,'Scores - Group B'!$C$3:$C$96,'Scores - Group B'!$D$3:$D$96))</f>
        <v>SLDIL 114747</v>
      </c>
      <c r="C17">
        <f>IF(ISBLANK(A17),"",_xlfn.XLOOKUP(A17,'Scores - Group B'!$C$3:$C$96,'Scores - Group B'!$A$3:$A$96))</f>
        <v>2038</v>
      </c>
      <c r="D17" t="str">
        <f>IF(ISBLANK(A17),"",_xlfn.XLOOKUP(A17,'Scores - Group B'!$C$3:$C$96,'Scores - Group B'!$B$3:$B$96))</f>
        <v>SLDIL Portfolio LLC</v>
      </c>
      <c r="E17">
        <f>IF(ISBLANK(A17),"",_xlfn.XLOOKUP(A17,'Scores - Group B'!$C$3:$C$96,'Scores - Group B'!$F$3:$F$96))</f>
        <v>0.48</v>
      </c>
      <c r="F17">
        <f>IF(ISBLANK(A17),"",_xlfn.XLOOKUP(A17,'Scores - Group B'!$C$3:$C$96,'Scores - Group B'!$X$3:$X$96))</f>
        <v>22</v>
      </c>
      <c r="G17">
        <f>IF(ISBLANK(A17),"",_xlfn.XLOOKUP(A17,'Scores - Group B'!$C$3:$C$96,'Scores - Group B'!$Y$3:$Y$96))</f>
        <v>0.159746519425744</v>
      </c>
    </row>
    <row r="18" spans="1:7" x14ac:dyDescent="0.3">
      <c r="A18">
        <v>114746</v>
      </c>
      <c r="B18" t="str">
        <f>IF(ISBLANK(A18),"",_xlfn.XLOOKUP(A18,'Scores - Group B'!$C$3:$C$96,'Scores - Group B'!$D$3:$D$96))</f>
        <v>SLDIL 114746</v>
      </c>
      <c r="C18">
        <f>IF(ISBLANK(A18),"",_xlfn.XLOOKUP(A18,'Scores - Group B'!$C$3:$C$96,'Scores - Group B'!$A$3:$A$96))</f>
        <v>2038</v>
      </c>
      <c r="D18" t="str">
        <f>IF(ISBLANK(A18),"",_xlfn.XLOOKUP(A18,'Scores - Group B'!$C$3:$C$96,'Scores - Group B'!$B$3:$B$96))</f>
        <v>SLDIL Portfolio LLC</v>
      </c>
      <c r="E18">
        <f>IF(ISBLANK(A18),"",_xlfn.XLOOKUP(A18,'Scores - Group B'!$C$3:$C$96,'Scores - Group B'!$F$3:$F$96))</f>
        <v>0.48</v>
      </c>
      <c r="F18">
        <f>IF(ISBLANK(A18),"",_xlfn.XLOOKUP(A18,'Scores - Group B'!$C$3:$C$96,'Scores - Group B'!$X$3:$X$96))</f>
        <v>22</v>
      </c>
      <c r="G18">
        <f>IF(ISBLANK(A18),"",_xlfn.XLOOKUP(A18,'Scores - Group B'!$C$3:$C$96,'Scores - Group B'!$Y$3:$Y$96))</f>
        <v>0.104530906910921</v>
      </c>
    </row>
    <row r="19" spans="1:7" x14ac:dyDescent="0.3">
      <c r="A19">
        <v>114764</v>
      </c>
      <c r="B19" t="str">
        <f>IF(ISBLANK(A19),"",_xlfn.XLOOKUP(A19,'Scores - Group B'!$C$3:$C$96,'Scores - Group B'!$D$3:$D$96))</f>
        <v>SLDIL 114764</v>
      </c>
      <c r="C19">
        <f>IF(ISBLANK(A19),"",_xlfn.XLOOKUP(A19,'Scores - Group B'!$C$3:$C$96,'Scores - Group B'!$A$3:$A$96))</f>
        <v>2038</v>
      </c>
      <c r="D19" t="str">
        <f>IF(ISBLANK(A19),"",_xlfn.XLOOKUP(A19,'Scores - Group B'!$C$3:$C$96,'Scores - Group B'!$B$3:$B$96))</f>
        <v>SLDIL Portfolio LLC</v>
      </c>
      <c r="E19">
        <f>IF(ISBLANK(A19),"",_xlfn.XLOOKUP(A19,'Scores - Group B'!$C$3:$C$96,'Scores - Group B'!$F$3:$F$96))</f>
        <v>0.84</v>
      </c>
      <c r="F19">
        <f>IF(ISBLANK(A19),"",_xlfn.XLOOKUP(A19,'Scores - Group B'!$C$3:$C$96,'Scores - Group B'!$X$3:$X$96))</f>
        <v>22</v>
      </c>
      <c r="G19">
        <f>IF(ISBLANK(A19),"",_xlfn.XLOOKUP(A19,'Scores - Group B'!$C$3:$C$96,'Scores - Group B'!$Y$3:$Y$96))</f>
        <v>3.8022853013041397E-2</v>
      </c>
    </row>
    <row r="20" spans="1:7" x14ac:dyDescent="0.3">
      <c r="A20">
        <v>114748</v>
      </c>
      <c r="B20" t="str">
        <f>IF(ISBLANK(A20),"",_xlfn.XLOOKUP(A20,'Scores - Group B'!$C$3:$C$96,'Scores - Group B'!$D$3:$D$96))</f>
        <v>SLDIL 114748</v>
      </c>
      <c r="C20">
        <f>IF(ISBLANK(A20),"",_xlfn.XLOOKUP(A20,'Scores - Group B'!$C$3:$C$96,'Scores - Group B'!$A$3:$A$96))</f>
        <v>2038</v>
      </c>
      <c r="D20" t="str">
        <f>IF(ISBLANK(A20),"",_xlfn.XLOOKUP(A20,'Scores - Group B'!$C$3:$C$96,'Scores - Group B'!$B$3:$B$96))</f>
        <v>SLDIL Portfolio LLC</v>
      </c>
      <c r="E20">
        <f>IF(ISBLANK(A20),"",_xlfn.XLOOKUP(A20,'Scores - Group B'!$C$3:$C$96,'Scores - Group B'!$F$3:$F$96))</f>
        <v>0.48</v>
      </c>
      <c r="F20">
        <f>IF(ISBLANK(A20),"",_xlfn.XLOOKUP(A20,'Scores - Group B'!$C$3:$C$96,'Scores - Group B'!$X$3:$X$96))</f>
        <v>21</v>
      </c>
      <c r="G20">
        <f>IF(ISBLANK(A20),"",_xlfn.XLOOKUP(A20,'Scores - Group B'!$C$3:$C$96,'Scores - Group B'!$Y$3:$Y$96))</f>
        <v>0.85237096754768604</v>
      </c>
    </row>
    <row r="21" spans="1:7" x14ac:dyDescent="0.3">
      <c r="A21">
        <v>114741</v>
      </c>
      <c r="B21" t="str">
        <f>IF(ISBLANK(A21),"",_xlfn.XLOOKUP(A21,'Scores - Group B'!$C$3:$C$96,'Scores - Group B'!$D$3:$D$96))</f>
        <v>SLDIL 114741</v>
      </c>
      <c r="C21">
        <f>IF(ISBLANK(A21),"",_xlfn.XLOOKUP(A21,'Scores - Group B'!$C$3:$C$96,'Scores - Group B'!$A$3:$A$96))</f>
        <v>2038</v>
      </c>
      <c r="D21" t="str">
        <f>IF(ISBLANK(A21),"",_xlfn.XLOOKUP(A21,'Scores - Group B'!$C$3:$C$96,'Scores - Group B'!$B$3:$B$96))</f>
        <v>SLDIL Portfolio LLC</v>
      </c>
      <c r="E21">
        <f>IF(ISBLANK(A21),"",_xlfn.XLOOKUP(A21,'Scores - Group B'!$C$3:$C$96,'Scores - Group B'!$F$3:$F$96))</f>
        <v>0.9</v>
      </c>
      <c r="F21">
        <f>IF(ISBLANK(A21),"",_xlfn.XLOOKUP(A21,'Scores - Group B'!$C$3:$C$96,'Scores - Group B'!$X$3:$X$96))</f>
        <v>21</v>
      </c>
      <c r="G21">
        <f>IF(ISBLANK(A21),"",_xlfn.XLOOKUP(A21,'Scores - Group B'!$C$3:$C$96,'Scores - Group B'!$Y$3:$Y$96))</f>
        <v>0.75508605494928704</v>
      </c>
    </row>
    <row r="22" spans="1:7" x14ac:dyDescent="0.3">
      <c r="A22">
        <v>114761</v>
      </c>
      <c r="B22" t="str">
        <f>IF(ISBLANK(A22),"",_xlfn.XLOOKUP(A22,'Scores - Group B'!$C$3:$C$96,'Scores - Group B'!$D$3:$D$96))</f>
        <v>SLDIL 114761</v>
      </c>
      <c r="C22">
        <f>IF(ISBLANK(A22),"",_xlfn.XLOOKUP(A22,'Scores - Group B'!$C$3:$C$96,'Scores - Group B'!$A$3:$A$96))</f>
        <v>2038</v>
      </c>
      <c r="D22" t="str">
        <f>IF(ISBLANK(A22),"",_xlfn.XLOOKUP(A22,'Scores - Group B'!$C$3:$C$96,'Scores - Group B'!$B$3:$B$96))</f>
        <v>SLDIL Portfolio LLC</v>
      </c>
      <c r="E22">
        <f>IF(ISBLANK(A22),"",_xlfn.XLOOKUP(A22,'Scores - Group B'!$C$3:$C$96,'Scores - Group B'!$F$3:$F$96))</f>
        <v>0.72</v>
      </c>
      <c r="F22">
        <f>IF(ISBLANK(A22),"",_xlfn.XLOOKUP(A22,'Scores - Group B'!$C$3:$C$96,'Scores - Group B'!$X$3:$X$96))</f>
        <v>21</v>
      </c>
      <c r="G22">
        <f>IF(ISBLANK(A22),"",_xlfn.XLOOKUP(A22,'Scores - Group B'!$C$3:$C$96,'Scores - Group B'!$Y$3:$Y$96))</f>
        <v>0.74632495765442197</v>
      </c>
    </row>
    <row r="23" spans="1:7" x14ac:dyDescent="0.3">
      <c r="A23">
        <v>114740</v>
      </c>
      <c r="B23" t="str">
        <f>IF(ISBLANK(A23),"",_xlfn.XLOOKUP(A23,'Scores - Group B'!$C$3:$C$96,'Scores - Group B'!$D$3:$D$96))</f>
        <v>SLDIL 114740</v>
      </c>
      <c r="C23">
        <f>IF(ISBLANK(A23),"",_xlfn.XLOOKUP(A23,'Scores - Group B'!$C$3:$C$96,'Scores - Group B'!$A$3:$A$96))</f>
        <v>2038</v>
      </c>
      <c r="D23" t="str">
        <f>IF(ISBLANK(A23),"",_xlfn.XLOOKUP(A23,'Scores - Group B'!$C$3:$C$96,'Scores - Group B'!$B$3:$B$96))</f>
        <v>SLDIL Portfolio LLC</v>
      </c>
      <c r="E23">
        <f>IF(ISBLANK(A23),"",_xlfn.XLOOKUP(A23,'Scores - Group B'!$C$3:$C$96,'Scores - Group B'!$F$3:$F$96))</f>
        <v>0.72</v>
      </c>
      <c r="F23">
        <f>IF(ISBLANK(A23),"",_xlfn.XLOOKUP(A23,'Scores - Group B'!$C$3:$C$96,'Scores - Group B'!$X$3:$X$96))</f>
        <v>21</v>
      </c>
      <c r="G23">
        <f>IF(ISBLANK(A23),"",_xlfn.XLOOKUP(A23,'Scores - Group B'!$C$3:$C$96,'Scores - Group B'!$Y$3:$Y$96))</f>
        <v>0.70978692103869301</v>
      </c>
    </row>
    <row r="24" spans="1:7" x14ac:dyDescent="0.3">
      <c r="A24">
        <v>102408</v>
      </c>
      <c r="B24" t="str">
        <f>IF(ISBLANK(A24),"",_xlfn.XLOOKUP(A24,'Scores - Group B'!$C$3:$C$96,'Scores - Group B'!$D$3:$D$96))</f>
        <v>SLDIL 102408</v>
      </c>
      <c r="C24">
        <f>IF(ISBLANK(A24),"",_xlfn.XLOOKUP(A24,'Scores - Group B'!$C$3:$C$96,'Scores - Group B'!$A$3:$A$96))</f>
        <v>2038</v>
      </c>
      <c r="D24" t="str">
        <f>IF(ISBLANK(A24),"",_xlfn.XLOOKUP(A24,'Scores - Group B'!$C$3:$C$96,'Scores - Group B'!$B$3:$B$96))</f>
        <v>SLDIL Portfolio LLC</v>
      </c>
      <c r="E24">
        <f>IF(ISBLANK(A24),"",_xlfn.XLOOKUP(A24,'Scores - Group B'!$C$3:$C$96,'Scores - Group B'!$F$3:$F$96))</f>
        <v>0.36</v>
      </c>
      <c r="F24">
        <f>IF(ISBLANK(A24),"",_xlfn.XLOOKUP(A24,'Scores - Group B'!$C$3:$C$96,'Scores - Group B'!$X$3:$X$96))</f>
        <v>21</v>
      </c>
      <c r="G24">
        <f>IF(ISBLANK(A24),"",_xlfn.XLOOKUP(A24,'Scores - Group B'!$C$3:$C$96,'Scores - Group B'!$Y$3:$Y$96))</f>
        <v>0.46417885796969299</v>
      </c>
    </row>
    <row r="25" spans="1:7" x14ac:dyDescent="0.3">
      <c r="A25">
        <v>101939</v>
      </c>
      <c r="B25" t="str">
        <f>IF(ISBLANK(A25),"",_xlfn.XLOOKUP(A25,'Scores - Group B'!$C$3:$C$96,'Scores - Group B'!$D$3:$D$96))</f>
        <v>SLDIL 101939</v>
      </c>
      <c r="C25">
        <f>IF(ISBLANK(A25),"",_xlfn.XLOOKUP(A25,'Scores - Group B'!$C$3:$C$96,'Scores - Group B'!$A$3:$A$96))</f>
        <v>2038</v>
      </c>
      <c r="D25" t="str">
        <f>IF(ISBLANK(A25),"",_xlfn.XLOOKUP(A25,'Scores - Group B'!$C$3:$C$96,'Scores - Group B'!$B$3:$B$96))</f>
        <v>SLDIL Portfolio LLC</v>
      </c>
      <c r="E25">
        <f>IF(ISBLANK(A25),"",_xlfn.XLOOKUP(A25,'Scores - Group B'!$C$3:$C$96,'Scores - Group B'!$F$3:$F$96))</f>
        <v>0.48</v>
      </c>
      <c r="F25">
        <f>IF(ISBLANK(A25),"",_xlfn.XLOOKUP(A25,'Scores - Group B'!$C$3:$C$96,'Scores - Group B'!$X$3:$X$96))</f>
        <v>21</v>
      </c>
      <c r="G25">
        <f>IF(ISBLANK(A25),"",_xlfn.XLOOKUP(A25,'Scores - Group B'!$C$3:$C$96,'Scores - Group B'!$Y$3:$Y$96))</f>
        <v>0.40984096281389498</v>
      </c>
    </row>
    <row r="26" spans="1:7" x14ac:dyDescent="0.3">
      <c r="A26">
        <v>114835</v>
      </c>
      <c r="B26" t="str">
        <f>IF(ISBLANK(A26),"",_xlfn.XLOOKUP(A26,'Scores - Group B'!$C$3:$C$96,'Scores - Group B'!$D$3:$D$96))</f>
        <v>SLDIL 114835</v>
      </c>
      <c r="C26">
        <f>IF(ISBLANK(A26),"",_xlfn.XLOOKUP(A26,'Scores - Group B'!$C$3:$C$96,'Scores - Group B'!$A$3:$A$96))</f>
        <v>2038</v>
      </c>
      <c r="D26" t="str">
        <f>IF(ISBLANK(A26),"",_xlfn.XLOOKUP(A26,'Scores - Group B'!$C$3:$C$96,'Scores - Group B'!$B$3:$B$96))</f>
        <v>SLDIL Portfolio LLC</v>
      </c>
      <c r="E26">
        <f>IF(ISBLANK(A26),"",_xlfn.XLOOKUP(A26,'Scores - Group B'!$C$3:$C$96,'Scores - Group B'!$F$3:$F$96))</f>
        <v>1.92</v>
      </c>
      <c r="F26">
        <f>IF(ISBLANK(A26),"",_xlfn.XLOOKUP(A26,'Scores - Group B'!$C$3:$C$96,'Scores - Group B'!$X$3:$X$96))</f>
        <v>21</v>
      </c>
      <c r="G26">
        <f>IF(ISBLANK(A26),"",_xlfn.XLOOKUP(A26,'Scores - Group B'!$C$3:$C$96,'Scores - Group B'!$Y$3:$Y$96))</f>
        <v>0.36329624916106301</v>
      </c>
    </row>
    <row r="27" spans="1:7" x14ac:dyDescent="0.3">
      <c r="B27" t="str">
        <f>IF(ISBLANK(A27),"",_xlfn.XLOOKUP(A27,'Scores - Group B'!$C$3:$C$96,'Scores - Group B'!$D$3:$D$96))</f>
        <v/>
      </c>
      <c r="C27" t="str">
        <f>IF(ISBLANK(A27),"",_xlfn.XLOOKUP(A27,'Scores - Group B'!$C$3:$C$96,'Scores - Group B'!$A$3:$A$96))</f>
        <v/>
      </c>
      <c r="D27" t="str">
        <f>IF(ISBLANK(A27),"",_xlfn.XLOOKUP(A27,'Scores - Group B'!$C$3:$C$96,'Scores - Group B'!$B$3:$B$96))</f>
        <v/>
      </c>
      <c r="E27" t="str">
        <f>IF(ISBLANK(A27),"",_xlfn.XLOOKUP(A27,'Scores - Group B'!$C$3:$C$96,'Scores - Group B'!$F$3:$F$96))</f>
        <v/>
      </c>
      <c r="F27" t="str">
        <f>IF(ISBLANK(A27),"",_xlfn.XLOOKUP(A27,'Scores - Group B'!$C$3:$C$96,'Scores - Group B'!$X$3:$X$96))</f>
        <v/>
      </c>
      <c r="G27" t="str">
        <f>IF(ISBLANK(A27),"",_xlfn.XLOOKUP(A27,'Scores - Group B'!$C$3:$C$96,'Scores - Group B'!$Y$3:$Y$96))</f>
        <v/>
      </c>
    </row>
    <row r="28" spans="1:7" x14ac:dyDescent="0.3">
      <c r="A28" s="26"/>
      <c r="B28" t="str">
        <f>IF(ISBLANK(A28),"",_xlfn.XLOOKUP(A28,'Scores - Group B'!$C$3:$C$96,'Scores - Group B'!$D$3:$D$96))</f>
        <v/>
      </c>
      <c r="C28" t="str">
        <f>IF(ISBLANK(A28),"",_xlfn.XLOOKUP(A28,'Scores - Group B'!$C$3:$C$96,'Scores - Group B'!$A$3:$A$96))</f>
        <v/>
      </c>
      <c r="D28" t="str">
        <f>IF(ISBLANK(A28),"",_xlfn.XLOOKUP(A28,'Scores - Group B'!$C$3:$C$96,'Scores - Group B'!$B$3:$B$96))</f>
        <v/>
      </c>
      <c r="E28" t="str">
        <f>IF(ISBLANK(A28),"",_xlfn.XLOOKUP(A28,'Scores - Group B'!$C$3:$C$96,'Scores - Group B'!$F$3:$F$96))</f>
        <v/>
      </c>
      <c r="F28" t="str">
        <f>IF(ISBLANK(A28),"",_xlfn.XLOOKUP(A28,'Scores - Group B'!$C$3:$C$96,'Scores - Group B'!$X$3:$X$96))</f>
        <v/>
      </c>
      <c r="G28" t="str">
        <f>IF(ISBLANK(A28),"",_xlfn.XLOOKUP(A28,'Scores - Group B'!$C$3:$C$96,'Scores - Group B'!$Y$3:$Y$96))</f>
        <v/>
      </c>
    </row>
    <row r="29" spans="1:7" x14ac:dyDescent="0.3">
      <c r="B29" t="str">
        <f>IF(ISBLANK(A29),"",_xlfn.XLOOKUP(A29,'Scores - Group B'!$C$3:$C$96,'Scores - Group B'!$D$3:$D$96))</f>
        <v/>
      </c>
      <c r="C29" t="str">
        <f>IF(ISBLANK(A29),"",_xlfn.XLOOKUP(A29,'Scores - Group B'!$C$3:$C$96,'Scores - Group B'!$A$3:$A$96))</f>
        <v/>
      </c>
      <c r="D29" t="str">
        <f>IF(ISBLANK(A29),"",_xlfn.XLOOKUP(A29,'Scores - Group B'!$C$3:$C$96,'Scores - Group B'!$B$3:$B$96))</f>
        <v/>
      </c>
      <c r="E29" t="str">
        <f>IF(ISBLANK(A29),"",_xlfn.XLOOKUP(A29,'Scores - Group B'!$C$3:$C$96,'Scores - Group B'!$F$3:$F$96))</f>
        <v/>
      </c>
      <c r="F29" t="str">
        <f>IF(ISBLANK(A29),"",_xlfn.XLOOKUP(A29,'Scores - Group B'!$C$3:$C$96,'Scores - Group B'!$X$3:$X$96))</f>
        <v/>
      </c>
      <c r="G29" t="str">
        <f>IF(ISBLANK(A29),"",_xlfn.XLOOKUP(A29,'Scores - Group B'!$C$3:$C$96,'Scores - Group B'!$Y$3:$Y$96))</f>
        <v/>
      </c>
    </row>
    <row r="30" spans="1:7" x14ac:dyDescent="0.3">
      <c r="B30" t="str">
        <f>IF(ISBLANK(A30),"",_xlfn.XLOOKUP(A30,'Scores - Group B'!$C$3:$C$96,'Scores - Group B'!$D$3:$D$96))</f>
        <v/>
      </c>
      <c r="C30" t="str">
        <f>IF(ISBLANK(A30),"",_xlfn.XLOOKUP(A30,'Scores - Group B'!$C$3:$C$96,'Scores - Group B'!$A$3:$A$96))</f>
        <v/>
      </c>
      <c r="D30" t="str">
        <f>IF(ISBLANK(A30),"",_xlfn.XLOOKUP(A30,'Scores - Group B'!$C$3:$C$96,'Scores - Group B'!$B$3:$B$96))</f>
        <v/>
      </c>
      <c r="E30" t="str">
        <f>IF(ISBLANK(A30),"",_xlfn.XLOOKUP(A30,'Scores - Group B'!$C$3:$C$96,'Scores - Group B'!$F$3:$F$96))</f>
        <v/>
      </c>
      <c r="F30" t="str">
        <f>IF(ISBLANK(A30),"",_xlfn.XLOOKUP(A30,'Scores - Group B'!$C$3:$C$96,'Scores - Group B'!$X$3:$X$96))</f>
        <v/>
      </c>
      <c r="G30" t="str">
        <f>IF(ISBLANK(A30),"",_xlfn.XLOOKUP(A30,'Scores - Group B'!$C$3:$C$96,'Scores - Group B'!$Y$3:$Y$96))</f>
        <v/>
      </c>
    </row>
    <row r="31" spans="1:7" x14ac:dyDescent="0.3">
      <c r="B31" t="str">
        <f>IF(ISBLANK(A31),"",_xlfn.XLOOKUP(A31,'Scores - Group B'!$C$3:$C$96,'Scores - Group B'!$D$3:$D$96))</f>
        <v/>
      </c>
      <c r="C31" t="str">
        <f>IF(ISBLANK(A31),"",_xlfn.XLOOKUP(A31,'Scores - Group B'!$C$3:$C$96,'Scores - Group B'!$A$3:$A$96))</f>
        <v/>
      </c>
      <c r="D31" t="str">
        <f>IF(ISBLANK(A31),"",_xlfn.XLOOKUP(A31,'Scores - Group B'!$C$3:$C$96,'Scores - Group B'!$B$3:$B$96))</f>
        <v/>
      </c>
      <c r="E31" t="str">
        <f>IF(ISBLANK(A31),"",_xlfn.XLOOKUP(A31,'Scores - Group B'!$C$3:$C$96,'Scores - Group B'!$F$3:$F$96))</f>
        <v/>
      </c>
      <c r="F31" t="str">
        <f>IF(ISBLANK(A31),"",_xlfn.XLOOKUP(A31,'Scores - Group B'!$C$3:$C$96,'Scores - Group B'!$X$3:$X$96))</f>
        <v/>
      </c>
      <c r="G31" t="str">
        <f>IF(ISBLANK(A31),"",_xlfn.XLOOKUP(A31,'Scores - Group B'!$C$3:$C$96,'Scores - Group B'!$Y$3:$Y$96))</f>
        <v/>
      </c>
    </row>
    <row r="32" spans="1:7" x14ac:dyDescent="0.3">
      <c r="B32" t="str">
        <f>IF(ISBLANK(A32),"",_xlfn.XLOOKUP(A32,'Scores - Group B'!$C$3:$C$96,'Scores - Group B'!$D$3:$D$96))</f>
        <v/>
      </c>
      <c r="C32" t="str">
        <f>IF(ISBLANK(A32),"",_xlfn.XLOOKUP(A32,'Scores - Group B'!$C$3:$C$96,'Scores - Group B'!$A$3:$A$96))</f>
        <v/>
      </c>
      <c r="D32" t="str">
        <f>IF(ISBLANK(A32),"",_xlfn.XLOOKUP(A32,'Scores - Group B'!$C$3:$C$96,'Scores - Group B'!$B$3:$B$96))</f>
        <v/>
      </c>
      <c r="E32" t="str">
        <f>IF(ISBLANK(A32),"",_xlfn.XLOOKUP(A32,'Scores - Group B'!$C$3:$C$96,'Scores - Group B'!$F$3:$F$96))</f>
        <v/>
      </c>
      <c r="F32" t="str">
        <f>IF(ISBLANK(A32),"",_xlfn.XLOOKUP(A32,'Scores - Group B'!$C$3:$C$96,'Scores - Group B'!$X$3:$X$96))</f>
        <v/>
      </c>
      <c r="G32" t="str">
        <f>IF(ISBLANK(A32),"",_xlfn.XLOOKUP(A32,'Scores - Group B'!$C$3:$C$96,'Scores - Group B'!$Y$3:$Y$96))</f>
        <v/>
      </c>
    </row>
    <row r="33" spans="2:7" x14ac:dyDescent="0.3">
      <c r="B33" t="str">
        <f>IF(ISBLANK(A33),"",_xlfn.XLOOKUP(A33,'Scores - Group B'!$C$3:$C$96,'Scores - Group B'!$D$3:$D$96))</f>
        <v/>
      </c>
      <c r="C33" t="str">
        <f>IF(ISBLANK(A33),"",_xlfn.XLOOKUP(A33,'Scores - Group B'!$C$3:$C$96,'Scores - Group B'!$A$3:$A$96))</f>
        <v/>
      </c>
      <c r="D33" t="str">
        <f>IF(ISBLANK(A33),"",_xlfn.XLOOKUP(A33,'Scores - Group B'!$C$3:$C$96,'Scores - Group B'!$B$3:$B$96))</f>
        <v/>
      </c>
      <c r="E33" t="str">
        <f>IF(ISBLANK(A33),"",_xlfn.XLOOKUP(A33,'Scores - Group B'!$C$3:$C$96,'Scores - Group B'!$F$3:$F$96))</f>
        <v/>
      </c>
      <c r="F33" t="str">
        <f>IF(ISBLANK(A33),"",_xlfn.XLOOKUP(A33,'Scores - Group B'!$C$3:$C$96,'Scores - Group B'!$X$3:$X$96))</f>
        <v/>
      </c>
      <c r="G33" t="str">
        <f>IF(ISBLANK(A33),"",_xlfn.XLOOKUP(A33,'Scores - Group B'!$C$3:$C$96,'Scores - Group B'!$Y$3:$Y$96))</f>
        <v/>
      </c>
    </row>
    <row r="34" spans="2:7" x14ac:dyDescent="0.3">
      <c r="B34" t="str">
        <f>IF(ISBLANK(A34),"",_xlfn.XLOOKUP(A34,'Scores - Group B'!$C$3:$C$96,'Scores - Group B'!$D$3:$D$96))</f>
        <v/>
      </c>
      <c r="C34" t="str">
        <f>IF(ISBLANK(A34),"",_xlfn.XLOOKUP(A34,'Scores - Group B'!$C$3:$C$96,'Scores - Group B'!$A$3:$A$96))</f>
        <v/>
      </c>
      <c r="D34" t="str">
        <f>IF(ISBLANK(A34),"",_xlfn.XLOOKUP(A34,'Scores - Group B'!$C$3:$C$96,'Scores - Group B'!$B$3:$B$96))</f>
        <v/>
      </c>
      <c r="E34" t="str">
        <f>IF(ISBLANK(A34),"",_xlfn.XLOOKUP(A34,'Scores - Group B'!$C$3:$C$96,'Scores - Group B'!$F$3:$F$96))</f>
        <v/>
      </c>
      <c r="F34" t="str">
        <f>IF(ISBLANK(A34),"",_xlfn.XLOOKUP(A34,'Scores - Group B'!$C$3:$C$96,'Scores - Group B'!$X$3:$X$96))</f>
        <v/>
      </c>
      <c r="G34" t="str">
        <f>IF(ISBLANK(A34),"",_xlfn.XLOOKUP(A34,'Scores - Group B'!$C$3:$C$96,'Scores - Group B'!$Y$3:$Y$96))</f>
        <v/>
      </c>
    </row>
    <row r="35" spans="2:7" x14ac:dyDescent="0.3">
      <c r="B35" t="str">
        <f>IF(ISBLANK(A35),"",_xlfn.XLOOKUP(A35,'Scores - Group B'!$C$3:$C$96,'Scores - Group B'!$D$3:$D$96))</f>
        <v/>
      </c>
      <c r="C35" t="str">
        <f>IF(ISBLANK(A35),"",_xlfn.XLOOKUP(A35,'Scores - Group B'!$C$3:$C$96,'Scores - Group B'!$A$3:$A$96))</f>
        <v/>
      </c>
      <c r="D35" t="str">
        <f>IF(ISBLANK(A35),"",_xlfn.XLOOKUP(A35,'Scores - Group B'!$C$3:$C$96,'Scores - Group B'!$B$3:$B$96))</f>
        <v/>
      </c>
      <c r="E35" t="str">
        <f>IF(ISBLANK(A35),"",_xlfn.XLOOKUP(A35,'Scores - Group B'!$C$3:$C$96,'Scores - Group B'!$F$3:$F$96))</f>
        <v/>
      </c>
      <c r="F35" t="str">
        <f>IF(ISBLANK(A35),"",_xlfn.XLOOKUP(A35,'Scores - Group B'!$C$3:$C$96,'Scores - Group B'!$X$3:$X$96))</f>
        <v/>
      </c>
      <c r="G35" t="str">
        <f>IF(ISBLANK(A35),"",_xlfn.XLOOKUP(A35,'Scores - Group B'!$C$3:$C$96,'Scores - Group B'!$Y$3:$Y$96))</f>
        <v/>
      </c>
    </row>
    <row r="36" spans="2:7" x14ac:dyDescent="0.3">
      <c r="B36" t="str">
        <f>IF(ISBLANK(A36),"",_xlfn.XLOOKUP(A36,'Scores - Group B'!$C$3:$C$96,'Scores - Group B'!$D$3:$D$96))</f>
        <v/>
      </c>
      <c r="C36" t="str">
        <f>IF(ISBLANK(A36),"",_xlfn.XLOOKUP(A36,'Scores - Group B'!$C$3:$C$96,'Scores - Group B'!$A$3:$A$96))</f>
        <v/>
      </c>
      <c r="D36" t="str">
        <f>IF(ISBLANK(A36),"",_xlfn.XLOOKUP(A36,'Scores - Group B'!$C$3:$C$96,'Scores - Group B'!$B$3:$B$96))</f>
        <v/>
      </c>
      <c r="E36" t="str">
        <f>IF(ISBLANK(A36),"",_xlfn.XLOOKUP(A36,'Scores - Group B'!$C$3:$C$96,'Scores - Group B'!$F$3:$F$96))</f>
        <v/>
      </c>
      <c r="F36" t="str">
        <f>IF(ISBLANK(A36),"",_xlfn.XLOOKUP(A36,'Scores - Group B'!$C$3:$C$96,'Scores - Group B'!$X$3:$X$96))</f>
        <v/>
      </c>
      <c r="G36" t="str">
        <f>IF(ISBLANK(A36),"",_xlfn.XLOOKUP(A36,'Scores - Group B'!$C$3:$C$96,'Scores - Group B'!$Y$3:$Y$96))</f>
        <v/>
      </c>
    </row>
    <row r="37" spans="2:7" x14ac:dyDescent="0.3">
      <c r="B37" t="str">
        <f>IF(ISBLANK(A37),"",_xlfn.XLOOKUP(A37,'Scores - Group B'!$C$3:$C$96,'Scores - Group B'!$D$3:$D$96))</f>
        <v/>
      </c>
      <c r="C37" t="str">
        <f>IF(ISBLANK(A37),"",_xlfn.XLOOKUP(A37,'Scores - Group B'!$C$3:$C$96,'Scores - Group B'!$A$3:$A$96))</f>
        <v/>
      </c>
      <c r="D37" t="str">
        <f>IF(ISBLANK(A37),"",_xlfn.XLOOKUP(A37,'Scores - Group B'!$C$3:$C$96,'Scores - Group B'!$B$3:$B$96))</f>
        <v/>
      </c>
      <c r="E37" t="str">
        <f>IF(ISBLANK(A37),"",_xlfn.XLOOKUP(A37,'Scores - Group B'!$C$3:$C$96,'Scores - Group B'!$F$3:$F$96))</f>
        <v/>
      </c>
      <c r="F37" t="str">
        <f>IF(ISBLANK(A37),"",_xlfn.XLOOKUP(A37,'Scores - Group B'!$C$3:$C$96,'Scores - Group B'!$X$3:$X$96))</f>
        <v/>
      </c>
      <c r="G37" t="str">
        <f>IF(ISBLANK(A37),"",_xlfn.XLOOKUP(A37,'Scores - Group B'!$C$3:$C$96,'Scores - Group B'!$Y$3:$Y$96))</f>
        <v/>
      </c>
    </row>
    <row r="38" spans="2:7" x14ac:dyDescent="0.3">
      <c r="B38" t="str">
        <f>IF(ISBLANK(A38),"",_xlfn.XLOOKUP(A38,'Scores - Group B'!$C$3:$C$96,'Scores - Group B'!$D$3:$D$96))</f>
        <v/>
      </c>
      <c r="C38" t="str">
        <f>IF(ISBLANK(A38),"",_xlfn.XLOOKUP(A38,'Scores - Group B'!$C$3:$C$96,'Scores - Group B'!$A$3:$A$96))</f>
        <v/>
      </c>
      <c r="D38" t="str">
        <f>IF(ISBLANK(A38),"",_xlfn.XLOOKUP(A38,'Scores - Group B'!$C$3:$C$96,'Scores - Group B'!$B$3:$B$96))</f>
        <v/>
      </c>
      <c r="E38" t="str">
        <f>IF(ISBLANK(A38),"",_xlfn.XLOOKUP(A38,'Scores - Group B'!$C$3:$C$96,'Scores - Group B'!$F$3:$F$96))</f>
        <v/>
      </c>
      <c r="F38" t="str">
        <f>IF(ISBLANK(A38),"",_xlfn.XLOOKUP(A38,'Scores - Group B'!$C$3:$C$96,'Scores - Group B'!$X$3:$X$96))</f>
        <v/>
      </c>
      <c r="G38" t="str">
        <f>IF(ISBLANK(A38),"",_xlfn.XLOOKUP(A38,'Scores - Group B'!$C$3:$C$96,'Scores - Group B'!$Y$3:$Y$96))</f>
        <v/>
      </c>
    </row>
    <row r="39" spans="2:7" x14ac:dyDescent="0.3">
      <c r="B39" t="str">
        <f>IF(ISBLANK(A39),"",_xlfn.XLOOKUP(A39,'Scores - Group B'!$C$3:$C$96,'Scores - Group B'!$D$3:$D$96))</f>
        <v/>
      </c>
      <c r="C39" t="str">
        <f>IF(ISBLANK(A39),"",_xlfn.XLOOKUP(A39,'Scores - Group B'!$C$3:$C$96,'Scores - Group B'!$A$3:$A$96))</f>
        <v/>
      </c>
      <c r="D39" t="str">
        <f>IF(ISBLANK(A39),"",_xlfn.XLOOKUP(A39,'Scores - Group B'!$C$3:$C$96,'Scores - Group B'!$B$3:$B$96))</f>
        <v/>
      </c>
      <c r="E39" t="str">
        <f>IF(ISBLANK(A39),"",_xlfn.XLOOKUP(A39,'Scores - Group B'!$C$3:$C$96,'Scores - Group B'!$F$3:$F$96))</f>
        <v/>
      </c>
      <c r="F39" t="str">
        <f>IF(ISBLANK(A39),"",_xlfn.XLOOKUP(A39,'Scores - Group B'!$C$3:$C$96,'Scores - Group B'!$X$3:$X$96))</f>
        <v/>
      </c>
      <c r="G39" t="str">
        <f>IF(ISBLANK(A39),"",_xlfn.XLOOKUP(A39,'Scores - Group B'!$C$3:$C$96,'Scores - Group B'!$Y$3:$Y$96))</f>
        <v/>
      </c>
    </row>
    <row r="40" spans="2:7" x14ac:dyDescent="0.3">
      <c r="B40" t="str">
        <f>IF(ISBLANK(A40),"",_xlfn.XLOOKUP(A40,'Scores - Group B'!$C$3:$C$96,'Scores - Group B'!$D$3:$D$96))</f>
        <v/>
      </c>
      <c r="C40" t="str">
        <f>IF(ISBLANK(A40),"",_xlfn.XLOOKUP(A40,'Scores - Group B'!$C$3:$C$96,'Scores - Group B'!$A$3:$A$96))</f>
        <v/>
      </c>
      <c r="D40" t="str">
        <f>IF(ISBLANK(A40),"",_xlfn.XLOOKUP(A40,'Scores - Group B'!$C$3:$C$96,'Scores - Group B'!$B$3:$B$96))</f>
        <v/>
      </c>
      <c r="E40" t="str">
        <f>IF(ISBLANK(A40),"",_xlfn.XLOOKUP(A40,'Scores - Group B'!$C$3:$C$96,'Scores - Group B'!$F$3:$F$96))</f>
        <v/>
      </c>
      <c r="F40" t="str">
        <f>IF(ISBLANK(A40),"",_xlfn.XLOOKUP(A40,'Scores - Group B'!$C$3:$C$96,'Scores - Group B'!$X$3:$X$96))</f>
        <v/>
      </c>
      <c r="G40" t="str">
        <f>IF(ISBLANK(A40),"",_xlfn.XLOOKUP(A40,'Scores - Group B'!$C$3:$C$96,'Scores - Group B'!$Y$3:$Y$96))</f>
        <v/>
      </c>
    </row>
    <row r="41" spans="2:7" x14ac:dyDescent="0.3">
      <c r="B41" t="str">
        <f>IF(ISBLANK(A41),"",_xlfn.XLOOKUP(A41,'Scores - Group B'!$C$3:$C$96,'Scores - Group B'!$D$3:$D$96))</f>
        <v/>
      </c>
      <c r="C41" t="str">
        <f>IF(ISBLANK(A41),"",_xlfn.XLOOKUP(A41,'Scores - Group B'!$C$3:$C$96,'Scores - Group B'!$A$3:$A$96))</f>
        <v/>
      </c>
      <c r="D41" t="str">
        <f>IF(ISBLANK(A41),"",_xlfn.XLOOKUP(A41,'Scores - Group B'!$C$3:$C$96,'Scores - Group B'!$B$3:$B$96))</f>
        <v/>
      </c>
      <c r="E41" t="str">
        <f>IF(ISBLANK(A41),"",_xlfn.XLOOKUP(A41,'Scores - Group B'!$C$3:$C$96,'Scores - Group B'!$F$3:$F$96))</f>
        <v/>
      </c>
      <c r="F41" t="str">
        <f>IF(ISBLANK(A41),"",_xlfn.XLOOKUP(A41,'Scores - Group B'!$C$3:$C$96,'Scores - Group B'!$X$3:$X$96))</f>
        <v/>
      </c>
      <c r="G41" t="str">
        <f>IF(ISBLANK(A41),"",_xlfn.XLOOKUP(A41,'Scores - Group B'!$C$3:$C$96,'Scores - Group B'!$Y$3:$Y$96))</f>
        <v/>
      </c>
    </row>
    <row r="42" spans="2:7" x14ac:dyDescent="0.3">
      <c r="B42" t="str">
        <f>IF(ISBLANK(A42),"",_xlfn.XLOOKUP(A42,'Scores - Group B'!$C$3:$C$96,'Scores - Group B'!$D$3:$D$96))</f>
        <v/>
      </c>
      <c r="C42" t="str">
        <f>IF(ISBLANK(A42),"",_xlfn.XLOOKUP(A42,'Scores - Group B'!$C$3:$C$96,'Scores - Group B'!$A$3:$A$96))</f>
        <v/>
      </c>
      <c r="D42" t="str">
        <f>IF(ISBLANK(A42),"",_xlfn.XLOOKUP(A42,'Scores - Group B'!$C$3:$C$96,'Scores - Group B'!$B$3:$B$96))</f>
        <v/>
      </c>
      <c r="E42" t="str">
        <f>IF(ISBLANK(A42),"",_xlfn.XLOOKUP(A42,'Scores - Group B'!$C$3:$C$96,'Scores - Group B'!$F$3:$F$96))</f>
        <v/>
      </c>
      <c r="F42" t="str">
        <f>IF(ISBLANK(A42),"",_xlfn.XLOOKUP(A42,'Scores - Group B'!$C$3:$C$96,'Scores - Group B'!$X$3:$X$96))</f>
        <v/>
      </c>
      <c r="G42" t="str">
        <f>IF(ISBLANK(A42),"",_xlfn.XLOOKUP(A42,'Scores - Group B'!$C$3:$C$96,'Scores - Group B'!$Y$3:$Y$96))</f>
        <v/>
      </c>
    </row>
    <row r="43" spans="2:7" x14ac:dyDescent="0.3">
      <c r="B43" t="str">
        <f>IF(ISBLANK(A43),"",_xlfn.XLOOKUP(A43,'Scores - Group B'!$C$3:$C$96,'Scores - Group B'!$D$3:$D$96))</f>
        <v/>
      </c>
      <c r="C43" t="str">
        <f>IF(ISBLANK(A43),"",_xlfn.XLOOKUP(A43,'Scores - Group B'!$C$3:$C$96,'Scores - Group B'!$A$3:$A$96))</f>
        <v/>
      </c>
      <c r="D43" t="str">
        <f>IF(ISBLANK(A43),"",_xlfn.XLOOKUP(A43,'Scores - Group B'!$C$3:$C$96,'Scores - Group B'!$B$3:$B$96))</f>
        <v/>
      </c>
      <c r="E43" t="str">
        <f>IF(ISBLANK(A43),"",_xlfn.XLOOKUP(A43,'Scores - Group B'!$C$3:$C$96,'Scores - Group B'!$F$3:$F$96))</f>
        <v/>
      </c>
      <c r="F43" t="str">
        <f>IF(ISBLANK(A43),"",_xlfn.XLOOKUP(A43,'Scores - Group B'!$C$3:$C$96,'Scores - Group B'!$X$3:$X$96))</f>
        <v/>
      </c>
      <c r="G43" t="str">
        <f>IF(ISBLANK(A43),"",_xlfn.XLOOKUP(A43,'Scores - Group B'!$C$3:$C$96,'Scores - Group B'!$Y$3:$Y$96))</f>
        <v/>
      </c>
    </row>
    <row r="44" spans="2:7" x14ac:dyDescent="0.3">
      <c r="B44" t="str">
        <f>IF(ISBLANK(A44),"",_xlfn.XLOOKUP(A44,'Scores - Group B'!$C$3:$C$96,'Scores - Group B'!$D$3:$D$96))</f>
        <v/>
      </c>
      <c r="C44" t="str">
        <f>IF(ISBLANK(A44),"",_xlfn.XLOOKUP(A44,'Scores - Group B'!$C$3:$C$96,'Scores - Group B'!$A$3:$A$96))</f>
        <v/>
      </c>
      <c r="D44" t="str">
        <f>IF(ISBLANK(A44),"",_xlfn.XLOOKUP(A44,'Scores - Group B'!$C$3:$C$96,'Scores - Group B'!$B$3:$B$96))</f>
        <v/>
      </c>
      <c r="E44" t="str">
        <f>IF(ISBLANK(A44),"",_xlfn.XLOOKUP(A44,'Scores - Group B'!$C$3:$C$96,'Scores - Group B'!$F$3:$F$96))</f>
        <v/>
      </c>
      <c r="F44" t="str">
        <f>IF(ISBLANK(A44),"",_xlfn.XLOOKUP(A44,'Scores - Group B'!$C$3:$C$96,'Scores - Group B'!$X$3:$X$96))</f>
        <v/>
      </c>
      <c r="G44" t="str">
        <f>IF(ISBLANK(A44),"",_xlfn.XLOOKUP(A44,'Scores - Group B'!$C$3:$C$96,'Scores - Group B'!$Y$3:$Y$96))</f>
        <v/>
      </c>
    </row>
    <row r="45" spans="2:7" x14ac:dyDescent="0.3">
      <c r="B45" t="str">
        <f>IF(ISBLANK(A45),"",_xlfn.XLOOKUP(A45,'Scores - Group B'!$C$3:$C$96,'Scores - Group B'!$D$3:$D$96))</f>
        <v/>
      </c>
      <c r="C45" t="str">
        <f>IF(ISBLANK(A45),"",_xlfn.XLOOKUP(A45,'Scores - Group B'!$C$3:$C$96,'Scores - Group B'!$A$3:$A$96))</f>
        <v/>
      </c>
      <c r="D45" t="str">
        <f>IF(ISBLANK(A45),"",_xlfn.XLOOKUP(A45,'Scores - Group B'!$C$3:$C$96,'Scores - Group B'!$B$3:$B$96))</f>
        <v/>
      </c>
      <c r="E45" t="str">
        <f>IF(ISBLANK(A45),"",_xlfn.XLOOKUP(A45,'Scores - Group B'!$C$3:$C$96,'Scores - Group B'!$F$3:$F$96))</f>
        <v/>
      </c>
      <c r="F45" t="str">
        <f>IF(ISBLANK(A45),"",_xlfn.XLOOKUP(A45,'Scores - Group B'!$C$3:$C$96,'Scores - Group B'!$X$3:$X$96))</f>
        <v/>
      </c>
      <c r="G45" t="str">
        <f>IF(ISBLANK(A45),"",_xlfn.XLOOKUP(A45,'Scores - Group B'!$C$3:$C$96,'Scores - Group B'!$Y$3:$Y$96))</f>
        <v/>
      </c>
    </row>
    <row r="46" spans="2:7" x14ac:dyDescent="0.3">
      <c r="B46" t="str">
        <f>IF(ISBLANK(A46),"",_xlfn.XLOOKUP(A46,'Scores - Group B'!$C$3:$C$96,'Scores - Group B'!$D$3:$D$96))</f>
        <v/>
      </c>
      <c r="C46" t="str">
        <f>IF(ISBLANK(A46),"",_xlfn.XLOOKUP(A46,'Scores - Group B'!$C$3:$C$96,'Scores - Group B'!$A$3:$A$96))</f>
        <v/>
      </c>
      <c r="D46" t="str">
        <f>IF(ISBLANK(A46),"",_xlfn.XLOOKUP(A46,'Scores - Group B'!$C$3:$C$96,'Scores - Group B'!$B$3:$B$96))</f>
        <v/>
      </c>
      <c r="E46" t="str">
        <f>IF(ISBLANK(A46),"",_xlfn.XLOOKUP(A46,'Scores - Group B'!$C$3:$C$96,'Scores - Group B'!$F$3:$F$96))</f>
        <v/>
      </c>
      <c r="F46" t="str">
        <f>IF(ISBLANK(A46),"",_xlfn.XLOOKUP(A46,'Scores - Group B'!$C$3:$C$96,'Scores - Group B'!$X$3:$X$96))</f>
        <v/>
      </c>
      <c r="G46" t="str">
        <f>IF(ISBLANK(A46),"",_xlfn.XLOOKUP(A46,'Scores - Group B'!$C$3:$C$96,'Scores - Group B'!$Y$3:$Y$96))</f>
        <v/>
      </c>
    </row>
    <row r="47" spans="2:7" x14ac:dyDescent="0.3">
      <c r="B47" t="str">
        <f>IF(ISBLANK(A47),"",_xlfn.XLOOKUP(A47,'Scores - Group B'!$C$3:$C$96,'Scores - Group B'!$D$3:$D$96))</f>
        <v/>
      </c>
      <c r="C47" t="str">
        <f>IF(ISBLANK(A47),"",_xlfn.XLOOKUP(A47,'Scores - Group B'!$C$3:$C$96,'Scores - Group B'!$A$3:$A$96))</f>
        <v/>
      </c>
      <c r="D47" t="str">
        <f>IF(ISBLANK(A47),"",_xlfn.XLOOKUP(A47,'Scores - Group B'!$C$3:$C$96,'Scores - Group B'!$B$3:$B$96))</f>
        <v/>
      </c>
      <c r="E47" t="str">
        <f>IF(ISBLANK(A47),"",_xlfn.XLOOKUP(A47,'Scores - Group B'!$C$3:$C$96,'Scores - Group B'!$F$3:$F$96))</f>
        <v/>
      </c>
      <c r="F47" t="str">
        <f>IF(ISBLANK(A47),"",_xlfn.XLOOKUP(A47,'Scores - Group B'!$C$3:$C$96,'Scores - Group B'!$X$3:$X$96))</f>
        <v/>
      </c>
      <c r="G47" t="str">
        <f>IF(ISBLANK(A47),"",_xlfn.XLOOKUP(A47,'Scores - Group B'!$C$3:$C$96,'Scores - Group B'!$Y$3:$Y$96))</f>
        <v/>
      </c>
    </row>
    <row r="48" spans="2:7" x14ac:dyDescent="0.3">
      <c r="B48" t="str">
        <f>IF(ISBLANK(A48),"",_xlfn.XLOOKUP(A48,'Scores - Group B'!$C$3:$C$96,'Scores - Group B'!$D$3:$D$96))</f>
        <v/>
      </c>
      <c r="C48" t="str">
        <f>IF(ISBLANK(A48),"",_xlfn.XLOOKUP(A48,'Scores - Group B'!$C$3:$C$96,'Scores - Group B'!$A$3:$A$96))</f>
        <v/>
      </c>
      <c r="D48" t="str">
        <f>IF(ISBLANK(A48),"",_xlfn.XLOOKUP(A48,'Scores - Group B'!$C$3:$C$96,'Scores - Group B'!$B$3:$B$96))</f>
        <v/>
      </c>
      <c r="E48" t="str">
        <f>IF(ISBLANK(A48),"",_xlfn.XLOOKUP(A48,'Scores - Group B'!$C$3:$C$96,'Scores - Group B'!$F$3:$F$96))</f>
        <v/>
      </c>
      <c r="F48" t="str">
        <f>IF(ISBLANK(A48),"",_xlfn.XLOOKUP(A48,'Scores - Group B'!$C$3:$C$96,'Scores - Group B'!$X$3:$X$96))</f>
        <v/>
      </c>
      <c r="G48" t="str">
        <f>IF(ISBLANK(A48),"",_xlfn.XLOOKUP(A48,'Scores - Group B'!$C$3:$C$96,'Scores - Group B'!$Y$3:$Y$96))</f>
        <v/>
      </c>
    </row>
    <row r="49" spans="2:7" x14ac:dyDescent="0.3">
      <c r="B49" t="str">
        <f>IF(ISBLANK(A49),"",_xlfn.XLOOKUP(A49,'Scores - Group B'!$C$3:$C$96,'Scores - Group B'!$D$3:$D$96))</f>
        <v/>
      </c>
      <c r="C49" t="str">
        <f>IF(ISBLANK(A49),"",_xlfn.XLOOKUP(A49,'Scores - Group B'!$C$3:$C$96,'Scores - Group B'!$A$3:$A$96))</f>
        <v/>
      </c>
      <c r="D49" t="str">
        <f>IF(ISBLANK(A49),"",_xlfn.XLOOKUP(A49,'Scores - Group B'!$C$3:$C$96,'Scores - Group B'!$B$3:$B$96))</f>
        <v/>
      </c>
      <c r="E49" t="str">
        <f>IF(ISBLANK(A49),"",_xlfn.XLOOKUP(A49,'Scores - Group B'!$C$3:$C$96,'Scores - Group B'!$F$3:$F$96))</f>
        <v/>
      </c>
      <c r="F49" t="str">
        <f>IF(ISBLANK(A49),"",_xlfn.XLOOKUP(A49,'Scores - Group B'!$C$3:$C$96,'Scores - Group B'!$X$3:$X$96))</f>
        <v/>
      </c>
      <c r="G49" t="str">
        <f>IF(ISBLANK(A49),"",_xlfn.XLOOKUP(A49,'Scores - Group B'!$C$3:$C$96,'Scores - Group B'!$Y$3:$Y$96))</f>
        <v/>
      </c>
    </row>
    <row r="50" spans="2:7" x14ac:dyDescent="0.3">
      <c r="B50" t="str">
        <f>IF(ISBLANK(A50),"",_xlfn.XLOOKUP(A50,'Scores - Group B'!$C$3:$C$96,'Scores - Group B'!$D$3:$D$96))</f>
        <v/>
      </c>
      <c r="C50" t="str">
        <f>IF(ISBLANK(A50),"",_xlfn.XLOOKUP(A50,'Scores - Group B'!$C$3:$C$96,'Scores - Group B'!$A$3:$A$96))</f>
        <v/>
      </c>
      <c r="D50" t="str">
        <f>IF(ISBLANK(A50),"",_xlfn.XLOOKUP(A50,'Scores - Group B'!$C$3:$C$96,'Scores - Group B'!$B$3:$B$96))</f>
        <v/>
      </c>
      <c r="E50" t="str">
        <f>IF(ISBLANK(A50),"",_xlfn.XLOOKUP(A50,'Scores - Group B'!$C$3:$C$96,'Scores - Group B'!$F$3:$F$96))</f>
        <v/>
      </c>
      <c r="F50" t="str">
        <f>IF(ISBLANK(A50),"",_xlfn.XLOOKUP(A50,'Scores - Group B'!$C$3:$C$96,'Scores - Group B'!$X$3:$X$96))</f>
        <v/>
      </c>
      <c r="G50" t="str">
        <f>IF(ISBLANK(A50),"",_xlfn.XLOOKUP(A50,'Scores - Group B'!$C$3:$C$96,'Scores - Group B'!$Y$3:$Y$96))</f>
        <v/>
      </c>
    </row>
    <row r="51" spans="2:7" x14ac:dyDescent="0.3">
      <c r="B51" t="str">
        <f>IF(ISBLANK(A51),"",_xlfn.XLOOKUP(A51,'Scores - Group B'!$C$3:$C$96,'Scores - Group B'!$D$3:$D$96))</f>
        <v/>
      </c>
      <c r="C51" t="str">
        <f>IF(ISBLANK(A51),"",_xlfn.XLOOKUP(A51,'Scores - Group B'!$C$3:$C$96,'Scores - Group B'!$A$3:$A$96))</f>
        <v/>
      </c>
      <c r="D51" t="str">
        <f>IF(ISBLANK(A51),"",_xlfn.XLOOKUP(A51,'Scores - Group B'!$C$3:$C$96,'Scores - Group B'!$B$3:$B$96))</f>
        <v/>
      </c>
      <c r="E51" t="str">
        <f>IF(ISBLANK(A51),"",_xlfn.XLOOKUP(A51,'Scores - Group B'!$C$3:$C$96,'Scores - Group B'!$F$3:$F$96))</f>
        <v/>
      </c>
      <c r="F51" t="str">
        <f>IF(ISBLANK(A51),"",_xlfn.XLOOKUP(A51,'Scores - Group B'!$C$3:$C$96,'Scores - Group B'!$X$3:$X$96))</f>
        <v/>
      </c>
      <c r="G51" t="str">
        <f>IF(ISBLANK(A51),"",_xlfn.XLOOKUP(A51,'Scores - Group B'!$C$3:$C$96,'Scores - Group B'!$Y$3:$Y$96))</f>
        <v/>
      </c>
    </row>
    <row r="52" spans="2:7" x14ac:dyDescent="0.3">
      <c r="B52" t="str">
        <f>IF(ISBLANK(A52),"",_xlfn.XLOOKUP(A52,'Scores - Group B'!$C$3:$C$96,'Scores - Group B'!$D$3:$D$96))</f>
        <v/>
      </c>
      <c r="C52" t="str">
        <f>IF(ISBLANK(A52),"",_xlfn.XLOOKUP(A52,'Scores - Group B'!$C$3:$C$96,'Scores - Group B'!$A$3:$A$96))</f>
        <v/>
      </c>
      <c r="D52" t="str">
        <f>IF(ISBLANK(A52),"",_xlfn.XLOOKUP(A52,'Scores - Group B'!$C$3:$C$96,'Scores - Group B'!$B$3:$B$96))</f>
        <v/>
      </c>
      <c r="E52" t="str">
        <f>IF(ISBLANK(A52),"",_xlfn.XLOOKUP(A52,'Scores - Group B'!$C$3:$C$96,'Scores - Group B'!$F$3:$F$96))</f>
        <v/>
      </c>
      <c r="F52" t="str">
        <f>IF(ISBLANK(A52),"",_xlfn.XLOOKUP(A52,'Scores - Group B'!$C$3:$C$96,'Scores - Group B'!$X$3:$X$96))</f>
        <v/>
      </c>
      <c r="G52" t="str">
        <f>IF(ISBLANK(A52),"",_xlfn.XLOOKUP(A52,'Scores - Group B'!$C$3:$C$96,'Scores - Group B'!$Y$3:$Y$96))</f>
        <v/>
      </c>
    </row>
    <row r="53" spans="2:7" x14ac:dyDescent="0.3">
      <c r="B53" t="str">
        <f>IF(ISBLANK(A53),"",_xlfn.XLOOKUP(A53,'Scores - Group B'!$C$3:$C$96,'Scores - Group B'!$D$3:$D$96))</f>
        <v/>
      </c>
      <c r="C53" t="str">
        <f>IF(ISBLANK(A53),"",_xlfn.XLOOKUP(A53,'Scores - Group B'!$C$3:$C$96,'Scores - Group B'!$A$3:$A$96))</f>
        <v/>
      </c>
      <c r="D53" t="str">
        <f>IF(ISBLANK(A53),"",_xlfn.XLOOKUP(A53,'Scores - Group B'!$C$3:$C$96,'Scores - Group B'!$B$3:$B$96))</f>
        <v/>
      </c>
      <c r="E53" t="str">
        <f>IF(ISBLANK(A53),"",_xlfn.XLOOKUP(A53,'Scores - Group B'!$C$3:$C$96,'Scores - Group B'!$F$3:$F$96))</f>
        <v/>
      </c>
      <c r="F53" t="str">
        <f>IF(ISBLANK(A53),"",_xlfn.XLOOKUP(A53,'Scores - Group B'!$C$3:$C$96,'Scores - Group B'!$X$3:$X$96))</f>
        <v/>
      </c>
      <c r="G53" t="str">
        <f>IF(ISBLANK(A53),"",_xlfn.XLOOKUP(A53,'Scores - Group B'!$C$3:$C$96,'Scores - Group B'!$Y$3:$Y$96))</f>
        <v/>
      </c>
    </row>
    <row r="54" spans="2:7" x14ac:dyDescent="0.3">
      <c r="B54" t="str">
        <f>IF(ISBLANK(A54),"",_xlfn.XLOOKUP(A54,'Scores - Group B'!$C$3:$C$96,'Scores - Group B'!$D$3:$D$96))</f>
        <v/>
      </c>
      <c r="C54" t="str">
        <f>IF(ISBLANK(A54),"",_xlfn.XLOOKUP(A54,'Scores - Group B'!$C$3:$C$96,'Scores - Group B'!$A$3:$A$96))</f>
        <v/>
      </c>
      <c r="D54" t="str">
        <f>IF(ISBLANK(A54),"",_xlfn.XLOOKUP(A54,'Scores - Group B'!$C$3:$C$96,'Scores - Group B'!$B$3:$B$96))</f>
        <v/>
      </c>
      <c r="E54" t="str">
        <f>IF(ISBLANK(A54),"",_xlfn.XLOOKUP(A54,'Scores - Group B'!$C$3:$C$96,'Scores - Group B'!$F$3:$F$96))</f>
        <v/>
      </c>
      <c r="F54" t="str">
        <f>IF(ISBLANK(A54),"",_xlfn.XLOOKUP(A54,'Scores - Group B'!$C$3:$C$96,'Scores - Group B'!$X$3:$X$96))</f>
        <v/>
      </c>
      <c r="G54" t="str">
        <f>IF(ISBLANK(A54),"",_xlfn.XLOOKUP(A54,'Scores - Group B'!$C$3:$C$96,'Scores - Group B'!$Y$3:$Y$96))</f>
        <v/>
      </c>
    </row>
    <row r="55" spans="2:7" x14ac:dyDescent="0.3">
      <c r="B55" t="str">
        <f>IF(ISBLANK(A55),"",_xlfn.XLOOKUP(A55,'Scores - Group B'!$C$3:$C$96,'Scores - Group B'!$D$3:$D$96))</f>
        <v/>
      </c>
      <c r="C55" t="str">
        <f>IF(ISBLANK(A55),"",_xlfn.XLOOKUP(A55,'Scores - Group B'!$C$3:$C$96,'Scores - Group B'!$A$3:$A$96))</f>
        <v/>
      </c>
      <c r="D55" t="str">
        <f>IF(ISBLANK(A55),"",_xlfn.XLOOKUP(A55,'Scores - Group B'!$C$3:$C$96,'Scores - Group B'!$B$3:$B$96))</f>
        <v/>
      </c>
      <c r="E55" t="str">
        <f>IF(ISBLANK(A55),"",_xlfn.XLOOKUP(A55,'Scores - Group B'!$C$3:$C$96,'Scores - Group B'!$F$3:$F$96))</f>
        <v/>
      </c>
      <c r="F55" t="str">
        <f>IF(ISBLANK(A55),"",_xlfn.XLOOKUP(A55,'Scores - Group B'!$C$3:$C$96,'Scores - Group B'!$X$3:$X$96))</f>
        <v/>
      </c>
      <c r="G55" t="str">
        <f>IF(ISBLANK(A55),"",_xlfn.XLOOKUP(A55,'Scores - Group B'!$C$3:$C$96,'Scores - Group B'!$Y$3:$Y$96))</f>
        <v/>
      </c>
    </row>
    <row r="56" spans="2:7" x14ac:dyDescent="0.3">
      <c r="B56" t="str">
        <f>IF(ISBLANK(A56),"",_xlfn.XLOOKUP(A56,'Scores - Group B'!$C$3:$C$96,'Scores - Group B'!$D$3:$D$96))</f>
        <v/>
      </c>
      <c r="C56" t="str">
        <f>IF(ISBLANK(A56),"",_xlfn.XLOOKUP(A56,'Scores - Group B'!$C$3:$C$96,'Scores - Group B'!$A$3:$A$96))</f>
        <v/>
      </c>
      <c r="D56" t="str">
        <f>IF(ISBLANK(A56),"",_xlfn.XLOOKUP(A56,'Scores - Group B'!$C$3:$C$96,'Scores - Group B'!$B$3:$B$96))</f>
        <v/>
      </c>
      <c r="E56" t="str">
        <f>IF(ISBLANK(A56),"",_xlfn.XLOOKUP(A56,'Scores - Group B'!$C$3:$C$96,'Scores - Group B'!$F$3:$F$96))</f>
        <v/>
      </c>
      <c r="F56" t="str">
        <f>IF(ISBLANK(A56),"",_xlfn.XLOOKUP(A56,'Scores - Group B'!$C$3:$C$96,'Scores - Group B'!$X$3:$X$96))</f>
        <v/>
      </c>
      <c r="G56" t="str">
        <f>IF(ISBLANK(A56),"",_xlfn.XLOOKUP(A56,'Scores - Group B'!$C$3:$C$96,'Scores - Group B'!$Y$3:$Y$96))</f>
        <v/>
      </c>
    </row>
    <row r="57" spans="2:7" x14ac:dyDescent="0.3">
      <c r="B57" t="str">
        <f>IF(ISBLANK(A57),"",_xlfn.XLOOKUP(A57,'Scores - Group B'!$C$3:$C$96,'Scores - Group B'!$D$3:$D$96))</f>
        <v/>
      </c>
      <c r="C57" t="str">
        <f>IF(ISBLANK(A57),"",_xlfn.XLOOKUP(A57,'Scores - Group B'!$C$3:$C$96,'Scores - Group B'!$A$3:$A$96))</f>
        <v/>
      </c>
      <c r="D57" t="str">
        <f>IF(ISBLANK(A57),"",_xlfn.XLOOKUP(A57,'Scores - Group B'!$C$3:$C$96,'Scores - Group B'!$B$3:$B$96))</f>
        <v/>
      </c>
      <c r="E57" t="str">
        <f>IF(ISBLANK(A57),"",_xlfn.XLOOKUP(A57,'Scores - Group B'!$C$3:$C$96,'Scores - Group B'!$F$3:$F$96))</f>
        <v/>
      </c>
      <c r="F57" t="str">
        <f>IF(ISBLANK(A57),"",_xlfn.XLOOKUP(A57,'Scores - Group B'!$C$3:$C$96,'Scores - Group B'!$X$3:$X$96))</f>
        <v/>
      </c>
      <c r="G57" t="str">
        <f>IF(ISBLANK(A57),"",_xlfn.XLOOKUP(A57,'Scores - Group B'!$C$3:$C$96,'Scores - Group B'!$Y$3:$Y$96))</f>
        <v/>
      </c>
    </row>
    <row r="58" spans="2:7" x14ac:dyDescent="0.3">
      <c r="B58" t="str">
        <f>IF(ISBLANK(A58),"",_xlfn.XLOOKUP(A58,'Scores - Group B'!$C$3:$C$96,'Scores - Group B'!$D$3:$D$96))</f>
        <v/>
      </c>
      <c r="C58" t="str">
        <f>IF(ISBLANK(A58),"",_xlfn.XLOOKUP(A58,'Scores - Group B'!$C$3:$C$96,'Scores - Group B'!$A$3:$A$96))</f>
        <v/>
      </c>
      <c r="D58" t="str">
        <f>IF(ISBLANK(A58),"",_xlfn.XLOOKUP(A58,'Scores - Group B'!$C$3:$C$96,'Scores - Group B'!$B$3:$B$96))</f>
        <v/>
      </c>
      <c r="E58" t="str">
        <f>IF(ISBLANK(A58),"",_xlfn.XLOOKUP(A58,'Scores - Group B'!$C$3:$C$96,'Scores - Group B'!$F$3:$F$96))</f>
        <v/>
      </c>
      <c r="F58" t="str">
        <f>IF(ISBLANK(A58),"",_xlfn.XLOOKUP(A58,'Scores - Group B'!$C$3:$C$96,'Scores - Group B'!$X$3:$X$96))</f>
        <v/>
      </c>
      <c r="G58" t="str">
        <f>IF(ISBLANK(A58),"",_xlfn.XLOOKUP(A58,'Scores - Group B'!$C$3:$C$96,'Scores - Group B'!$Y$3:$Y$96))</f>
        <v/>
      </c>
    </row>
    <row r="59" spans="2:7" x14ac:dyDescent="0.3">
      <c r="B59" t="str">
        <f>IF(ISBLANK(A59),"",_xlfn.XLOOKUP(A59,'Scores - Group B'!$C$3:$C$96,'Scores - Group B'!$D$3:$D$96))</f>
        <v/>
      </c>
      <c r="C59" t="str">
        <f>IF(ISBLANK(A59),"",_xlfn.XLOOKUP(A59,'Scores - Group B'!$C$3:$C$96,'Scores - Group B'!$A$3:$A$96))</f>
        <v/>
      </c>
      <c r="D59" t="str">
        <f>IF(ISBLANK(A59),"",_xlfn.XLOOKUP(A59,'Scores - Group B'!$C$3:$C$96,'Scores - Group B'!$B$3:$B$96))</f>
        <v/>
      </c>
      <c r="E59" t="str">
        <f>IF(ISBLANK(A59),"",_xlfn.XLOOKUP(A59,'Scores - Group B'!$C$3:$C$96,'Scores - Group B'!$F$3:$F$96))</f>
        <v/>
      </c>
      <c r="F59" t="str">
        <f>IF(ISBLANK(A59),"",_xlfn.XLOOKUP(A59,'Scores - Group B'!$C$3:$C$96,'Scores - Group B'!$X$3:$X$96))</f>
        <v/>
      </c>
      <c r="G59" t="str">
        <f>IF(ISBLANK(A59),"",_xlfn.XLOOKUP(A59,'Scores - Group B'!$C$3:$C$96,'Scores - Group B'!$Y$3:$Y$96))</f>
        <v/>
      </c>
    </row>
    <row r="60" spans="2:7" x14ac:dyDescent="0.3">
      <c r="B60" t="str">
        <f>IF(ISBLANK(A60),"",_xlfn.XLOOKUP(A60,'Scores - Group B'!$C$3:$C$96,'Scores - Group B'!$D$3:$D$96))</f>
        <v/>
      </c>
      <c r="C60" t="str">
        <f>IF(ISBLANK(A60),"",_xlfn.XLOOKUP(A60,'Scores - Group B'!$C$3:$C$96,'Scores - Group B'!$A$3:$A$96))</f>
        <v/>
      </c>
      <c r="D60" t="str">
        <f>IF(ISBLANK(A60),"",_xlfn.XLOOKUP(A60,'Scores - Group B'!$C$3:$C$96,'Scores - Group B'!$B$3:$B$96))</f>
        <v/>
      </c>
      <c r="E60" t="str">
        <f>IF(ISBLANK(A60),"",_xlfn.XLOOKUP(A60,'Scores - Group B'!$C$3:$C$96,'Scores - Group B'!$F$3:$F$96))</f>
        <v/>
      </c>
      <c r="F60" t="str">
        <f>IF(ISBLANK(A60),"",_xlfn.XLOOKUP(A60,'Scores - Group B'!$C$3:$C$96,'Scores - Group B'!$X$3:$X$96))</f>
        <v/>
      </c>
      <c r="G60" t="str">
        <f>IF(ISBLANK(A60),"",_xlfn.XLOOKUP(A60,'Scores - Group B'!$C$3:$C$96,'Scores - Group B'!$Y$3:$Y$96))</f>
        <v/>
      </c>
    </row>
    <row r="61" spans="2:7" x14ac:dyDescent="0.3">
      <c r="B61" t="str">
        <f>IF(ISBLANK(A61),"",_xlfn.XLOOKUP(A61,'Scores - Group B'!$C$3:$C$96,'Scores - Group B'!$D$3:$D$96))</f>
        <v/>
      </c>
      <c r="C61" t="str">
        <f>IF(ISBLANK(A61),"",_xlfn.XLOOKUP(A61,'Scores - Group B'!$C$3:$C$96,'Scores - Group B'!$A$3:$A$96))</f>
        <v/>
      </c>
      <c r="D61" t="str">
        <f>IF(ISBLANK(A61),"",_xlfn.XLOOKUP(A61,'Scores - Group B'!$C$3:$C$96,'Scores - Group B'!$B$3:$B$96))</f>
        <v/>
      </c>
      <c r="E61" t="str">
        <f>IF(ISBLANK(A61),"",_xlfn.XLOOKUP(A61,'Scores - Group B'!$C$3:$C$96,'Scores - Group B'!$F$3:$F$96))</f>
        <v/>
      </c>
      <c r="F61" t="str">
        <f>IF(ISBLANK(A61),"",_xlfn.XLOOKUP(A61,'Scores - Group B'!$C$3:$C$96,'Scores - Group B'!$X$3:$X$96))</f>
        <v/>
      </c>
      <c r="G61" t="str">
        <f>IF(ISBLANK(A61),"",_xlfn.XLOOKUP(A61,'Scores - Group B'!$C$3:$C$96,'Scores - Group B'!$Y$3:$Y$96))</f>
        <v/>
      </c>
    </row>
    <row r="62" spans="2:7" x14ac:dyDescent="0.3">
      <c r="B62" t="str">
        <f>IF(ISBLANK(A62),"",_xlfn.XLOOKUP(A62,'Scores - Group B'!$C$3:$C$96,'Scores - Group B'!$D$3:$D$96))</f>
        <v/>
      </c>
      <c r="C62" t="str">
        <f>IF(ISBLANK(A62),"",_xlfn.XLOOKUP(A62,'Scores - Group B'!$C$3:$C$96,'Scores - Group B'!$A$3:$A$96))</f>
        <v/>
      </c>
      <c r="D62" t="str">
        <f>IF(ISBLANK(A62),"",_xlfn.XLOOKUP(A62,'Scores - Group B'!$C$3:$C$96,'Scores - Group B'!$B$3:$B$96))</f>
        <v/>
      </c>
      <c r="E62" t="str">
        <f>IF(ISBLANK(A62),"",_xlfn.XLOOKUP(A62,'Scores - Group B'!$C$3:$C$96,'Scores - Group B'!$F$3:$F$96))</f>
        <v/>
      </c>
      <c r="F62" t="str">
        <f>IF(ISBLANK(A62),"",_xlfn.XLOOKUP(A62,'Scores - Group B'!$C$3:$C$96,'Scores - Group B'!$X$3:$X$96))</f>
        <v/>
      </c>
      <c r="G62" t="str">
        <f>IF(ISBLANK(A62),"",_xlfn.XLOOKUP(A62,'Scores - Group B'!$C$3:$C$96,'Scores - Group B'!$Y$3:$Y$96))</f>
        <v/>
      </c>
    </row>
    <row r="63" spans="2:7" x14ac:dyDescent="0.3">
      <c r="B63" t="str">
        <f>IF(ISBLANK(A63),"",_xlfn.XLOOKUP(A63,'Scores - Group B'!$C$3:$C$96,'Scores - Group B'!$D$3:$D$96))</f>
        <v/>
      </c>
      <c r="C63" t="str">
        <f>IF(ISBLANK(A63),"",_xlfn.XLOOKUP(A63,'Scores - Group B'!$C$3:$C$96,'Scores - Group B'!$A$3:$A$96))</f>
        <v/>
      </c>
      <c r="D63" t="str">
        <f>IF(ISBLANK(A63),"",_xlfn.XLOOKUP(A63,'Scores - Group B'!$C$3:$C$96,'Scores - Group B'!$B$3:$B$96))</f>
        <v/>
      </c>
      <c r="E63" t="str">
        <f>IF(ISBLANK(A63),"",_xlfn.XLOOKUP(A63,'Scores - Group B'!$C$3:$C$96,'Scores - Group B'!$F$3:$F$96))</f>
        <v/>
      </c>
      <c r="F63" t="str">
        <f>IF(ISBLANK(A63),"",_xlfn.XLOOKUP(A63,'Scores - Group B'!$C$3:$C$96,'Scores - Group B'!$X$3:$X$96))</f>
        <v/>
      </c>
      <c r="G63" t="str">
        <f>IF(ISBLANK(A63),"",_xlfn.XLOOKUP(A63,'Scores - Group B'!$C$3:$C$96,'Scores - Group B'!$Y$3:$Y$96))</f>
        <v/>
      </c>
    </row>
    <row r="64" spans="2:7" x14ac:dyDescent="0.3">
      <c r="B64" t="str">
        <f>IF(ISBLANK(A64),"",_xlfn.XLOOKUP(A64,'Scores - Group B'!$C$3:$C$96,'Scores - Group B'!$D$3:$D$96))</f>
        <v/>
      </c>
      <c r="C64" t="str">
        <f>IF(ISBLANK(A64),"",_xlfn.XLOOKUP(A64,'Scores - Group B'!$C$3:$C$96,'Scores - Group B'!$A$3:$A$96))</f>
        <v/>
      </c>
      <c r="D64" t="str">
        <f>IF(ISBLANK(A64),"",_xlfn.XLOOKUP(A64,'Scores - Group B'!$C$3:$C$96,'Scores - Group B'!$B$3:$B$96))</f>
        <v/>
      </c>
      <c r="E64" t="str">
        <f>IF(ISBLANK(A64),"",_xlfn.XLOOKUP(A64,'Scores - Group B'!$C$3:$C$96,'Scores - Group B'!$F$3:$F$96))</f>
        <v/>
      </c>
      <c r="F64" t="str">
        <f>IF(ISBLANK(A64),"",_xlfn.XLOOKUP(A64,'Scores - Group B'!$C$3:$C$96,'Scores - Group B'!$X$3:$X$96))</f>
        <v/>
      </c>
      <c r="G64" t="str">
        <f>IF(ISBLANK(A64),"",_xlfn.XLOOKUP(A64,'Scores - Group B'!$C$3:$C$96,'Scores - Group B'!$Y$3:$Y$96))</f>
        <v/>
      </c>
    </row>
    <row r="65" spans="2:7" x14ac:dyDescent="0.3">
      <c r="B65" t="str">
        <f>IF(ISBLANK(A65),"",_xlfn.XLOOKUP(A65,'Scores - Group B'!$C$3:$C$96,'Scores - Group B'!$D$3:$D$96))</f>
        <v/>
      </c>
      <c r="C65" t="str">
        <f>IF(ISBLANK(A65),"",_xlfn.XLOOKUP(A65,'Scores - Group B'!$C$3:$C$96,'Scores - Group B'!$A$3:$A$96))</f>
        <v/>
      </c>
      <c r="D65" t="str">
        <f>IF(ISBLANK(A65),"",_xlfn.XLOOKUP(A65,'Scores - Group B'!$C$3:$C$96,'Scores - Group B'!$B$3:$B$96))</f>
        <v/>
      </c>
      <c r="E65" t="str">
        <f>IF(ISBLANK(A65),"",_xlfn.XLOOKUP(A65,'Scores - Group B'!$C$3:$C$96,'Scores - Group B'!$F$3:$F$96))</f>
        <v/>
      </c>
      <c r="F65" t="str">
        <f>IF(ISBLANK(A65),"",_xlfn.XLOOKUP(A65,'Scores - Group B'!$C$3:$C$96,'Scores - Group B'!$X$3:$X$96))</f>
        <v/>
      </c>
      <c r="G65" t="str">
        <f>IF(ISBLANK(A65),"",_xlfn.XLOOKUP(A65,'Scores - Group B'!$C$3:$C$96,'Scores - Group B'!$Y$3:$Y$96))</f>
        <v/>
      </c>
    </row>
    <row r="66" spans="2:7" x14ac:dyDescent="0.3">
      <c r="B66" t="str">
        <f>IF(ISBLANK(A66),"",_xlfn.XLOOKUP(A66,'Scores - Group B'!$C$3:$C$96,'Scores - Group B'!$D$3:$D$96))</f>
        <v/>
      </c>
      <c r="C66" t="str">
        <f>IF(ISBLANK(A66),"",_xlfn.XLOOKUP(A66,'Scores - Group B'!$C$3:$C$96,'Scores - Group B'!$A$3:$A$96))</f>
        <v/>
      </c>
      <c r="D66" t="str">
        <f>IF(ISBLANK(A66),"",_xlfn.XLOOKUP(A66,'Scores - Group B'!$C$3:$C$96,'Scores - Group B'!$B$3:$B$96))</f>
        <v/>
      </c>
      <c r="E66" t="str">
        <f>IF(ISBLANK(A66),"",_xlfn.XLOOKUP(A66,'Scores - Group B'!$C$3:$C$96,'Scores - Group B'!$F$3:$F$96))</f>
        <v/>
      </c>
      <c r="F66" t="str">
        <f>IF(ISBLANK(A66),"",_xlfn.XLOOKUP(A66,'Scores - Group B'!$C$3:$C$96,'Scores - Group B'!$X$3:$X$96))</f>
        <v/>
      </c>
      <c r="G66" t="str">
        <f>IF(ISBLANK(A66),"",_xlfn.XLOOKUP(A66,'Scores - Group B'!$C$3:$C$96,'Scores - Group B'!$Y$3:$Y$96))</f>
        <v/>
      </c>
    </row>
    <row r="67" spans="2:7" x14ac:dyDescent="0.3">
      <c r="B67" t="str">
        <f>IF(ISBLANK(A67),"",_xlfn.XLOOKUP(A67,'Scores - Group B'!$C$3:$C$96,'Scores - Group B'!$D$3:$D$96))</f>
        <v/>
      </c>
      <c r="C67" t="str">
        <f>IF(ISBLANK(A67),"",_xlfn.XLOOKUP(A67,'Scores - Group B'!$C$3:$C$96,'Scores - Group B'!$A$3:$A$96))</f>
        <v/>
      </c>
      <c r="D67" t="str">
        <f>IF(ISBLANK(A67),"",_xlfn.XLOOKUP(A67,'Scores - Group B'!$C$3:$C$96,'Scores - Group B'!$B$3:$B$96))</f>
        <v/>
      </c>
      <c r="E67" t="str">
        <f>IF(ISBLANK(A67),"",_xlfn.XLOOKUP(A67,'Scores - Group B'!$C$3:$C$96,'Scores - Group B'!$F$3:$F$96))</f>
        <v/>
      </c>
      <c r="F67" t="str">
        <f>IF(ISBLANK(A67),"",_xlfn.XLOOKUP(A67,'Scores - Group B'!$C$3:$C$96,'Scores - Group B'!$X$3:$X$96))</f>
        <v/>
      </c>
      <c r="G67" t="str">
        <f>IF(ISBLANK(A67),"",_xlfn.XLOOKUP(A67,'Scores - Group B'!$C$3:$C$96,'Scores - Group B'!$Y$3:$Y$96))</f>
        <v/>
      </c>
    </row>
    <row r="68" spans="2:7" x14ac:dyDescent="0.3">
      <c r="B68" t="str">
        <f>IF(ISBLANK(A68),"",_xlfn.XLOOKUP(A68,'Scores - Group B'!$C$3:$C$96,'Scores - Group B'!$D$3:$D$96))</f>
        <v/>
      </c>
      <c r="C68" t="str">
        <f>IF(ISBLANK(A68),"",_xlfn.XLOOKUP(A68,'Scores - Group B'!$C$3:$C$96,'Scores - Group B'!$A$3:$A$96))</f>
        <v/>
      </c>
      <c r="D68" t="str">
        <f>IF(ISBLANK(A68),"",_xlfn.XLOOKUP(A68,'Scores - Group B'!$C$3:$C$96,'Scores - Group B'!$B$3:$B$96))</f>
        <v/>
      </c>
      <c r="E68" t="str">
        <f>IF(ISBLANK(A68),"",_xlfn.XLOOKUP(A68,'Scores - Group B'!$C$3:$C$96,'Scores - Group B'!$F$3:$F$96))</f>
        <v/>
      </c>
      <c r="F68" t="str">
        <f>IF(ISBLANK(A68),"",_xlfn.XLOOKUP(A68,'Scores - Group B'!$C$3:$C$96,'Scores - Group B'!$X$3:$X$96))</f>
        <v/>
      </c>
      <c r="G68" t="str">
        <f>IF(ISBLANK(A68),"",_xlfn.XLOOKUP(A68,'Scores - Group B'!$C$3:$C$96,'Scores - Group B'!$Y$3:$Y$96))</f>
        <v/>
      </c>
    </row>
    <row r="69" spans="2:7" x14ac:dyDescent="0.3">
      <c r="B69" t="str">
        <f>IF(ISBLANK(A69),"",_xlfn.XLOOKUP(A69,'Scores - Group B'!$C$3:$C$96,'Scores - Group B'!$D$3:$D$96))</f>
        <v/>
      </c>
      <c r="C69" t="str">
        <f>IF(ISBLANK(A69),"",_xlfn.XLOOKUP(A69,'Scores - Group B'!$C$3:$C$96,'Scores - Group B'!$A$3:$A$96))</f>
        <v/>
      </c>
      <c r="D69" t="str">
        <f>IF(ISBLANK(A69),"",_xlfn.XLOOKUP(A69,'Scores - Group B'!$C$3:$C$96,'Scores - Group B'!$B$3:$B$96))</f>
        <v/>
      </c>
      <c r="E69" t="str">
        <f>IF(ISBLANK(A69),"",_xlfn.XLOOKUP(A69,'Scores - Group B'!$C$3:$C$96,'Scores - Group B'!$F$3:$F$96))</f>
        <v/>
      </c>
      <c r="F69" t="str">
        <f>IF(ISBLANK(A69),"",_xlfn.XLOOKUP(A69,'Scores - Group B'!$C$3:$C$96,'Scores - Group B'!$X$3:$X$96))</f>
        <v/>
      </c>
      <c r="G69" t="str">
        <f>IF(ISBLANK(A69),"",_xlfn.XLOOKUP(A69,'Scores - Group B'!$C$3:$C$96,'Scores - Group B'!$Y$3:$Y$96))</f>
        <v/>
      </c>
    </row>
    <row r="70" spans="2:7" x14ac:dyDescent="0.3">
      <c r="B70" t="str">
        <f>IF(ISBLANK(A70),"",_xlfn.XLOOKUP(A70,'Scores - Group B'!$C$3:$C$96,'Scores - Group B'!$D$3:$D$96))</f>
        <v/>
      </c>
      <c r="C70" t="str">
        <f>IF(ISBLANK(A70),"",_xlfn.XLOOKUP(A70,'Scores - Group B'!$C$3:$C$96,'Scores - Group B'!$A$3:$A$96))</f>
        <v/>
      </c>
      <c r="D70" t="str">
        <f>IF(ISBLANK(A70),"",_xlfn.XLOOKUP(A70,'Scores - Group B'!$C$3:$C$96,'Scores - Group B'!$B$3:$B$96))</f>
        <v/>
      </c>
      <c r="E70" t="str">
        <f>IF(ISBLANK(A70),"",_xlfn.XLOOKUP(A70,'Scores - Group B'!$C$3:$C$96,'Scores - Group B'!$F$3:$F$96))</f>
        <v/>
      </c>
      <c r="F70" t="str">
        <f>IF(ISBLANK(A70),"",_xlfn.XLOOKUP(A70,'Scores - Group B'!$C$3:$C$96,'Scores - Group B'!$X$3:$X$96))</f>
        <v/>
      </c>
      <c r="G70" t="str">
        <f>IF(ISBLANK(A70),"",_xlfn.XLOOKUP(A70,'Scores - Group B'!$C$3:$C$96,'Scores - Group B'!$Y$3:$Y$96))</f>
        <v/>
      </c>
    </row>
    <row r="71" spans="2:7" x14ac:dyDescent="0.3">
      <c r="B71" t="str">
        <f>IF(ISBLANK(A71),"",_xlfn.XLOOKUP(A71,'Scores - Group B'!$C$3:$C$96,'Scores - Group B'!$D$3:$D$96))</f>
        <v/>
      </c>
      <c r="C71" t="str">
        <f>IF(ISBLANK(A71),"",_xlfn.XLOOKUP(A71,'Scores - Group B'!$C$3:$C$96,'Scores - Group B'!$A$3:$A$96))</f>
        <v/>
      </c>
      <c r="D71" t="str">
        <f>IF(ISBLANK(A71),"",_xlfn.XLOOKUP(A71,'Scores - Group B'!$C$3:$C$96,'Scores - Group B'!$B$3:$B$96))</f>
        <v/>
      </c>
      <c r="E71" t="str">
        <f>IF(ISBLANK(A71),"",_xlfn.XLOOKUP(A71,'Scores - Group B'!$C$3:$C$96,'Scores - Group B'!$F$3:$F$96))</f>
        <v/>
      </c>
      <c r="F71" t="str">
        <f>IF(ISBLANK(A71),"",_xlfn.XLOOKUP(A71,'Scores - Group B'!$C$3:$C$96,'Scores - Group B'!$X$3:$X$96))</f>
        <v/>
      </c>
      <c r="G71" t="str">
        <f>IF(ISBLANK(A71),"",_xlfn.XLOOKUP(A71,'Scores - Group B'!$C$3:$C$96,'Scores - Group B'!$Y$3:$Y$96))</f>
        <v/>
      </c>
    </row>
    <row r="72" spans="2:7" x14ac:dyDescent="0.3">
      <c r="B72" t="str">
        <f>IF(ISBLANK(A72),"",_xlfn.XLOOKUP(A72,'Scores - Group B'!$C$3:$C$96,'Scores - Group B'!$D$3:$D$96))</f>
        <v/>
      </c>
      <c r="C72" t="str">
        <f>IF(ISBLANK(A72),"",_xlfn.XLOOKUP(A72,'Scores - Group B'!$C$3:$C$96,'Scores - Group B'!$A$3:$A$96))</f>
        <v/>
      </c>
      <c r="D72" t="str">
        <f>IF(ISBLANK(A72),"",_xlfn.XLOOKUP(A72,'Scores - Group B'!$C$3:$C$96,'Scores - Group B'!$B$3:$B$96))</f>
        <v/>
      </c>
      <c r="E72" t="str">
        <f>IF(ISBLANK(A72),"",_xlfn.XLOOKUP(A72,'Scores - Group B'!$C$3:$C$96,'Scores - Group B'!$F$3:$F$96))</f>
        <v/>
      </c>
      <c r="F72" t="str">
        <f>IF(ISBLANK(A72),"",_xlfn.XLOOKUP(A72,'Scores - Group B'!$C$3:$C$96,'Scores - Group B'!$X$3:$X$96))</f>
        <v/>
      </c>
      <c r="G72" t="str">
        <f>IF(ISBLANK(A72),"",_xlfn.XLOOKUP(A72,'Scores - Group B'!$C$3:$C$96,'Scores - Group B'!$Y$3:$Y$96))</f>
        <v/>
      </c>
    </row>
    <row r="73" spans="2:7" x14ac:dyDescent="0.3">
      <c r="B73" t="str">
        <f>IF(ISBLANK(A73),"",_xlfn.XLOOKUP(A73,'Scores - Group B'!$C$3:$C$96,'Scores - Group B'!$D$3:$D$96))</f>
        <v/>
      </c>
      <c r="C73" t="str">
        <f>IF(ISBLANK(A73),"",_xlfn.XLOOKUP(A73,'Scores - Group B'!$C$3:$C$96,'Scores - Group B'!$A$3:$A$96))</f>
        <v/>
      </c>
      <c r="D73" t="str">
        <f>IF(ISBLANK(A73),"",_xlfn.XLOOKUP(A73,'Scores - Group B'!$C$3:$C$96,'Scores - Group B'!$B$3:$B$96))</f>
        <v/>
      </c>
      <c r="E73" t="str">
        <f>IF(ISBLANK(A73),"",_xlfn.XLOOKUP(A73,'Scores - Group B'!$C$3:$C$96,'Scores - Group B'!$F$3:$F$96))</f>
        <v/>
      </c>
      <c r="F73" t="str">
        <f>IF(ISBLANK(A73),"",_xlfn.XLOOKUP(A73,'Scores - Group B'!$C$3:$C$96,'Scores - Group B'!$X$3:$X$96))</f>
        <v/>
      </c>
      <c r="G73" t="str">
        <f>IF(ISBLANK(A73),"",_xlfn.XLOOKUP(A73,'Scores - Group B'!$C$3:$C$96,'Scores - Group B'!$Y$3:$Y$96))</f>
        <v/>
      </c>
    </row>
    <row r="74" spans="2:7" x14ac:dyDescent="0.3">
      <c r="B74" t="str">
        <f>IF(ISBLANK(A74),"",_xlfn.XLOOKUP(A74,'Scores - Group B'!$C$3:$C$96,'Scores - Group B'!$D$3:$D$96))</f>
        <v/>
      </c>
      <c r="C74" t="str">
        <f>IF(ISBLANK(A74),"",_xlfn.XLOOKUP(A74,'Scores - Group B'!$C$3:$C$96,'Scores - Group B'!$A$3:$A$96))</f>
        <v/>
      </c>
      <c r="D74" t="str">
        <f>IF(ISBLANK(A74),"",_xlfn.XLOOKUP(A74,'Scores - Group B'!$C$3:$C$96,'Scores - Group B'!$B$3:$B$96))</f>
        <v/>
      </c>
      <c r="E74" t="str">
        <f>IF(ISBLANK(A74),"",_xlfn.XLOOKUP(A74,'Scores - Group B'!$C$3:$C$96,'Scores - Group B'!$F$3:$F$96))</f>
        <v/>
      </c>
      <c r="F74" t="str">
        <f>IF(ISBLANK(A74),"",_xlfn.XLOOKUP(A74,'Scores - Group B'!$C$3:$C$96,'Scores - Group B'!$X$3:$X$96))</f>
        <v/>
      </c>
      <c r="G74" t="str">
        <f>IF(ISBLANK(A74),"",_xlfn.XLOOKUP(A74,'Scores - Group B'!$C$3:$C$96,'Scores - Group B'!$Y$3:$Y$96))</f>
        <v/>
      </c>
    </row>
    <row r="75" spans="2:7" x14ac:dyDescent="0.3">
      <c r="B75" t="str">
        <f>IF(ISBLANK(A75),"",_xlfn.XLOOKUP(A75,'Scores - Group B'!$C$3:$C$96,'Scores - Group B'!$D$3:$D$96))</f>
        <v/>
      </c>
      <c r="C75" t="str">
        <f>IF(ISBLANK(A75),"",_xlfn.XLOOKUP(A75,'Scores - Group B'!$C$3:$C$96,'Scores - Group B'!$A$3:$A$96))</f>
        <v/>
      </c>
      <c r="D75" t="str">
        <f>IF(ISBLANK(A75),"",_xlfn.XLOOKUP(A75,'Scores - Group B'!$C$3:$C$96,'Scores - Group B'!$B$3:$B$96))</f>
        <v/>
      </c>
      <c r="E75" t="str">
        <f>IF(ISBLANK(A75),"",_xlfn.XLOOKUP(A75,'Scores - Group B'!$C$3:$C$96,'Scores - Group B'!$F$3:$F$96))</f>
        <v/>
      </c>
      <c r="F75" t="str">
        <f>IF(ISBLANK(A75),"",_xlfn.XLOOKUP(A75,'Scores - Group B'!$C$3:$C$96,'Scores - Group B'!$X$3:$X$96))</f>
        <v/>
      </c>
      <c r="G75" t="str">
        <f>IF(ISBLANK(A75),"",_xlfn.XLOOKUP(A75,'Scores - Group B'!$C$3:$C$96,'Scores - Group B'!$Y$3:$Y$96))</f>
        <v/>
      </c>
    </row>
    <row r="76" spans="2:7" x14ac:dyDescent="0.3">
      <c r="B76" t="str">
        <f>IF(ISBLANK(A76),"",_xlfn.XLOOKUP(A76,'Scores - Group B'!$C$3:$C$96,'Scores - Group B'!$D$3:$D$96))</f>
        <v/>
      </c>
      <c r="C76" t="str">
        <f>IF(ISBLANK(A76),"",_xlfn.XLOOKUP(A76,'Scores - Group B'!$C$3:$C$96,'Scores - Group B'!$A$3:$A$96))</f>
        <v/>
      </c>
      <c r="D76" t="str">
        <f>IF(ISBLANK(A76),"",_xlfn.XLOOKUP(A76,'Scores - Group B'!$C$3:$C$96,'Scores - Group B'!$B$3:$B$96))</f>
        <v/>
      </c>
      <c r="E76" t="str">
        <f>IF(ISBLANK(A76),"",_xlfn.XLOOKUP(A76,'Scores - Group B'!$C$3:$C$96,'Scores - Group B'!$F$3:$F$96))</f>
        <v/>
      </c>
      <c r="F76" t="str">
        <f>IF(ISBLANK(A76),"",_xlfn.XLOOKUP(A76,'Scores - Group B'!$C$3:$C$96,'Scores - Group B'!$X$3:$X$96))</f>
        <v/>
      </c>
      <c r="G76" t="str">
        <f>IF(ISBLANK(A76),"",_xlfn.XLOOKUP(A76,'Scores - Group B'!$C$3:$C$96,'Scores - Group B'!$Y$3:$Y$96))</f>
        <v/>
      </c>
    </row>
    <row r="77" spans="2:7" x14ac:dyDescent="0.3">
      <c r="B77" t="str">
        <f>IF(ISBLANK(A77),"",_xlfn.XLOOKUP(A77,'Scores - Group B'!$C$3:$C$96,'Scores - Group B'!$D$3:$D$96))</f>
        <v/>
      </c>
      <c r="C77" t="str">
        <f>IF(ISBLANK(A77),"",_xlfn.XLOOKUP(A77,'Scores - Group B'!$C$3:$C$96,'Scores - Group B'!$A$3:$A$96))</f>
        <v/>
      </c>
      <c r="D77" t="str">
        <f>IF(ISBLANK(A77),"",_xlfn.XLOOKUP(A77,'Scores - Group B'!$C$3:$C$96,'Scores - Group B'!$B$3:$B$96))</f>
        <v/>
      </c>
      <c r="E77" t="str">
        <f>IF(ISBLANK(A77),"",_xlfn.XLOOKUP(A77,'Scores - Group B'!$C$3:$C$96,'Scores - Group B'!$F$3:$F$96))</f>
        <v/>
      </c>
      <c r="F77" t="str">
        <f>IF(ISBLANK(A77),"",_xlfn.XLOOKUP(A77,'Scores - Group B'!$C$3:$C$96,'Scores - Group B'!$X$3:$X$96))</f>
        <v/>
      </c>
      <c r="G77" t="str">
        <f>IF(ISBLANK(A77),"",_xlfn.XLOOKUP(A77,'Scores - Group B'!$C$3:$C$96,'Scores - Group B'!$Y$3:$Y$96))</f>
        <v/>
      </c>
    </row>
    <row r="78" spans="2:7" x14ac:dyDescent="0.3">
      <c r="B78" t="str">
        <f>IF(ISBLANK(A78),"",_xlfn.XLOOKUP(A78,'Scores - Group B'!$C$3:$C$96,'Scores - Group B'!$D$3:$D$96))</f>
        <v/>
      </c>
      <c r="C78" t="str">
        <f>IF(ISBLANK(A78),"",_xlfn.XLOOKUP(A78,'Scores - Group B'!$C$3:$C$96,'Scores - Group B'!$A$3:$A$96))</f>
        <v/>
      </c>
      <c r="D78" t="str">
        <f>IF(ISBLANK(A78),"",_xlfn.XLOOKUP(A78,'Scores - Group B'!$C$3:$C$96,'Scores - Group B'!$B$3:$B$96))</f>
        <v/>
      </c>
      <c r="E78" t="str">
        <f>IF(ISBLANK(A78),"",_xlfn.XLOOKUP(A78,'Scores - Group B'!$C$3:$C$96,'Scores - Group B'!$F$3:$F$96))</f>
        <v/>
      </c>
      <c r="F78" t="str">
        <f>IF(ISBLANK(A78),"",_xlfn.XLOOKUP(A78,'Scores - Group B'!$C$3:$C$96,'Scores - Group B'!$X$3:$X$96))</f>
        <v/>
      </c>
      <c r="G78" t="str">
        <f>IF(ISBLANK(A78),"",_xlfn.XLOOKUP(A78,'Scores - Group B'!$C$3:$C$96,'Scores - Group B'!$Y$3:$Y$96))</f>
        <v/>
      </c>
    </row>
    <row r="79" spans="2:7" x14ac:dyDescent="0.3">
      <c r="B79" t="str">
        <f>IF(ISBLANK(A79),"",_xlfn.XLOOKUP(A79,'Scores - Group B'!$C$3:$C$96,'Scores - Group B'!$D$3:$D$96))</f>
        <v/>
      </c>
      <c r="C79" t="str">
        <f>IF(ISBLANK(A79),"",_xlfn.XLOOKUP(A79,'Scores - Group B'!$C$3:$C$96,'Scores - Group B'!$A$3:$A$96))</f>
        <v/>
      </c>
      <c r="D79" t="str">
        <f>IF(ISBLANK(A79),"",_xlfn.XLOOKUP(A79,'Scores - Group B'!$C$3:$C$96,'Scores - Group B'!$B$3:$B$96))</f>
        <v/>
      </c>
      <c r="E79" t="str">
        <f>IF(ISBLANK(A79),"",_xlfn.XLOOKUP(A79,'Scores - Group B'!$C$3:$C$96,'Scores - Group B'!$F$3:$F$96))</f>
        <v/>
      </c>
      <c r="F79" t="str">
        <f>IF(ISBLANK(A79),"",_xlfn.XLOOKUP(A79,'Scores - Group B'!$C$3:$C$96,'Scores - Group B'!$X$3:$X$96))</f>
        <v/>
      </c>
      <c r="G79" t="str">
        <f>IF(ISBLANK(A79),"",_xlfn.XLOOKUP(A79,'Scores - Group B'!$C$3:$C$96,'Scores - Group B'!$Y$3:$Y$96))</f>
        <v/>
      </c>
    </row>
    <row r="80" spans="2:7" x14ac:dyDescent="0.3">
      <c r="B80" t="str">
        <f>IF(ISBLANK(A80),"",_xlfn.XLOOKUP(A80,'Scores - Group B'!$C$3:$C$96,'Scores - Group B'!$D$3:$D$96))</f>
        <v/>
      </c>
      <c r="C80" t="str">
        <f>IF(ISBLANK(A80),"",_xlfn.XLOOKUP(A80,'Scores - Group B'!$C$3:$C$96,'Scores - Group B'!$A$3:$A$96))</f>
        <v/>
      </c>
      <c r="D80" t="str">
        <f>IF(ISBLANK(A80),"",_xlfn.XLOOKUP(A80,'Scores - Group B'!$C$3:$C$96,'Scores - Group B'!$B$3:$B$96))</f>
        <v/>
      </c>
      <c r="E80" t="str">
        <f>IF(ISBLANK(A80),"",_xlfn.XLOOKUP(A80,'Scores - Group B'!$C$3:$C$96,'Scores - Group B'!$F$3:$F$96))</f>
        <v/>
      </c>
      <c r="F80" t="str">
        <f>IF(ISBLANK(A80),"",_xlfn.XLOOKUP(A80,'Scores - Group B'!$C$3:$C$96,'Scores - Group B'!$X$3:$X$96))</f>
        <v/>
      </c>
      <c r="G80" t="str">
        <f>IF(ISBLANK(A80),"",_xlfn.XLOOKUP(A80,'Scores - Group B'!$C$3:$C$96,'Scores - Group B'!$Y$3:$Y$96))</f>
        <v/>
      </c>
    </row>
    <row r="81" spans="2:7" x14ac:dyDescent="0.3">
      <c r="B81" t="str">
        <f>IF(ISBLANK(A81),"",_xlfn.XLOOKUP(A81,'Scores - Group B'!$C$3:$C$96,'Scores - Group B'!$D$3:$D$96))</f>
        <v/>
      </c>
      <c r="C81" t="str">
        <f>IF(ISBLANK(A81),"",_xlfn.XLOOKUP(A81,'Scores - Group B'!$C$3:$C$96,'Scores - Group B'!$A$3:$A$96))</f>
        <v/>
      </c>
      <c r="D81" t="str">
        <f>IF(ISBLANK(A81),"",_xlfn.XLOOKUP(A81,'Scores - Group B'!$C$3:$C$96,'Scores - Group B'!$B$3:$B$96))</f>
        <v/>
      </c>
      <c r="E81" t="str">
        <f>IF(ISBLANK(A81),"",_xlfn.XLOOKUP(A81,'Scores - Group B'!$C$3:$C$96,'Scores - Group B'!$F$3:$F$96))</f>
        <v/>
      </c>
      <c r="F81" t="str">
        <f>IF(ISBLANK(A81),"",_xlfn.XLOOKUP(A81,'Scores - Group B'!$C$3:$C$96,'Scores - Group B'!$X$3:$X$96))</f>
        <v/>
      </c>
      <c r="G81" t="str">
        <f>IF(ISBLANK(A81),"",_xlfn.XLOOKUP(A81,'Scores - Group B'!$C$3:$C$96,'Scores - Group B'!$Y$3:$Y$96))</f>
        <v/>
      </c>
    </row>
    <row r="82" spans="2:7" x14ac:dyDescent="0.3">
      <c r="B82" t="str">
        <f>IF(ISBLANK(A82),"",_xlfn.XLOOKUP(A82,'Scores - Group B'!$C$3:$C$96,'Scores - Group B'!$D$3:$D$96))</f>
        <v/>
      </c>
      <c r="C82" t="str">
        <f>IF(ISBLANK(A82),"",_xlfn.XLOOKUP(A82,'Scores - Group B'!$C$3:$C$96,'Scores - Group B'!$A$3:$A$96))</f>
        <v/>
      </c>
      <c r="D82" t="str">
        <f>IF(ISBLANK(A82),"",_xlfn.XLOOKUP(A82,'Scores - Group B'!$C$3:$C$96,'Scores - Group B'!$B$3:$B$96))</f>
        <v/>
      </c>
      <c r="E82" t="str">
        <f>IF(ISBLANK(A82),"",_xlfn.XLOOKUP(A82,'Scores - Group B'!$C$3:$C$96,'Scores - Group B'!$F$3:$F$96))</f>
        <v/>
      </c>
      <c r="F82" t="str">
        <f>IF(ISBLANK(A82),"",_xlfn.XLOOKUP(A82,'Scores - Group B'!$C$3:$C$96,'Scores - Group B'!$X$3:$X$96))</f>
        <v/>
      </c>
      <c r="G82" t="str">
        <f>IF(ISBLANK(A82),"",_xlfn.XLOOKUP(A82,'Scores - Group B'!$C$3:$C$96,'Scores - Group B'!$Y$3:$Y$96))</f>
        <v/>
      </c>
    </row>
    <row r="83" spans="2:7" x14ac:dyDescent="0.3">
      <c r="B83" t="str">
        <f>IF(ISBLANK(A83),"",_xlfn.XLOOKUP(A83,'Scores - Group B'!$C$3:$C$96,'Scores - Group B'!$D$3:$D$96))</f>
        <v/>
      </c>
      <c r="C83" t="str">
        <f>IF(ISBLANK(A83),"",_xlfn.XLOOKUP(A83,'Scores - Group B'!$C$3:$C$96,'Scores - Group B'!$A$3:$A$96))</f>
        <v/>
      </c>
      <c r="D83" t="str">
        <f>IF(ISBLANK(A83),"",_xlfn.XLOOKUP(A83,'Scores - Group B'!$C$3:$C$96,'Scores - Group B'!$B$3:$B$96))</f>
        <v/>
      </c>
      <c r="E83" t="str">
        <f>IF(ISBLANK(A83),"",_xlfn.XLOOKUP(A83,'Scores - Group B'!$C$3:$C$96,'Scores - Group B'!$F$3:$F$96))</f>
        <v/>
      </c>
      <c r="F83" t="str">
        <f>IF(ISBLANK(A83),"",_xlfn.XLOOKUP(A83,'Scores - Group B'!$C$3:$C$96,'Scores - Group B'!$X$3:$X$96))</f>
        <v/>
      </c>
      <c r="G83" t="str">
        <f>IF(ISBLANK(A83),"",_xlfn.XLOOKUP(A83,'Scores - Group B'!$C$3:$C$96,'Scores - Group B'!$Y$3:$Y$96))</f>
        <v/>
      </c>
    </row>
    <row r="84" spans="2:7" x14ac:dyDescent="0.3">
      <c r="B84" t="str">
        <f>IF(ISBLANK(A84),"",_xlfn.XLOOKUP(A84,'Scores - Group B'!$C$3:$C$96,'Scores - Group B'!$D$3:$D$96))</f>
        <v/>
      </c>
      <c r="C84" t="str">
        <f>IF(ISBLANK(A84),"",_xlfn.XLOOKUP(A84,'Scores - Group B'!$C$3:$C$96,'Scores - Group B'!$A$3:$A$96))</f>
        <v/>
      </c>
      <c r="D84" t="str">
        <f>IF(ISBLANK(A84),"",_xlfn.XLOOKUP(A84,'Scores - Group B'!$C$3:$C$96,'Scores - Group B'!$B$3:$B$96))</f>
        <v/>
      </c>
      <c r="E84" t="str">
        <f>IF(ISBLANK(A84),"",_xlfn.XLOOKUP(A84,'Scores - Group B'!$C$3:$C$96,'Scores - Group B'!$F$3:$F$96))</f>
        <v/>
      </c>
      <c r="F84" t="str">
        <f>IF(ISBLANK(A84),"",_xlfn.XLOOKUP(A84,'Scores - Group B'!$C$3:$C$96,'Scores - Group B'!$X$3:$X$96))</f>
        <v/>
      </c>
      <c r="G84" t="str">
        <f>IF(ISBLANK(A84),"",_xlfn.XLOOKUP(A84,'Scores - Group B'!$C$3:$C$96,'Scores - Group B'!$Y$3:$Y$96))</f>
        <v/>
      </c>
    </row>
    <row r="85" spans="2:7" x14ac:dyDescent="0.3">
      <c r="B85" t="str">
        <f>IF(ISBLANK(A85),"",_xlfn.XLOOKUP(A85,'Scores - Group B'!$C$3:$C$96,'Scores - Group B'!$D$3:$D$96))</f>
        <v/>
      </c>
      <c r="C85" t="str">
        <f>IF(ISBLANK(A85),"",_xlfn.XLOOKUP(A85,'Scores - Group B'!$C$3:$C$96,'Scores - Group B'!$A$3:$A$96))</f>
        <v/>
      </c>
      <c r="D85" t="str">
        <f>IF(ISBLANK(A85),"",_xlfn.XLOOKUP(A85,'Scores - Group B'!$C$3:$C$96,'Scores - Group B'!$B$3:$B$96))</f>
        <v/>
      </c>
      <c r="E85" t="str">
        <f>IF(ISBLANK(A85),"",_xlfn.XLOOKUP(A85,'Scores - Group B'!$C$3:$C$96,'Scores - Group B'!$F$3:$F$96))</f>
        <v/>
      </c>
      <c r="F85" t="str">
        <f>IF(ISBLANK(A85),"",_xlfn.XLOOKUP(A85,'Scores - Group B'!$C$3:$C$96,'Scores - Group B'!$X$3:$X$96))</f>
        <v/>
      </c>
      <c r="G85" t="str">
        <f>IF(ISBLANK(A85),"",_xlfn.XLOOKUP(A85,'Scores - Group B'!$C$3:$C$96,'Scores - Group B'!$Y$3:$Y$96))</f>
        <v/>
      </c>
    </row>
    <row r="86" spans="2:7" x14ac:dyDescent="0.3">
      <c r="B86" t="str">
        <f>IF(ISBLANK(A86),"",_xlfn.XLOOKUP(A86,'Scores - Group B'!$C$3:$C$96,'Scores - Group B'!$D$3:$D$96))</f>
        <v/>
      </c>
      <c r="C86" t="str">
        <f>IF(ISBLANK(A86),"",_xlfn.XLOOKUP(A86,'Scores - Group B'!$C$3:$C$96,'Scores - Group B'!$A$3:$A$96))</f>
        <v/>
      </c>
      <c r="D86" t="str">
        <f>IF(ISBLANK(A86),"",_xlfn.XLOOKUP(A86,'Scores - Group B'!$C$3:$C$96,'Scores - Group B'!$B$3:$B$96))</f>
        <v/>
      </c>
      <c r="E86" t="str">
        <f>IF(ISBLANK(A86),"",_xlfn.XLOOKUP(A86,'Scores - Group B'!$C$3:$C$96,'Scores - Group B'!$F$3:$F$96))</f>
        <v/>
      </c>
      <c r="F86" t="str">
        <f>IF(ISBLANK(A86),"",_xlfn.XLOOKUP(A86,'Scores - Group B'!$C$3:$C$96,'Scores - Group B'!$X$3:$X$96))</f>
        <v/>
      </c>
      <c r="G86" t="str">
        <f>IF(ISBLANK(A86),"",_xlfn.XLOOKUP(A86,'Scores - Group B'!$C$3:$C$96,'Scores - Group B'!$Y$3:$Y$96))</f>
        <v/>
      </c>
    </row>
    <row r="87" spans="2:7" x14ac:dyDescent="0.3">
      <c r="B87" t="str">
        <f>IF(ISBLANK(A87),"",_xlfn.XLOOKUP(A87,'Scores - Group B'!$C$3:$C$96,'Scores - Group B'!$D$3:$D$96))</f>
        <v/>
      </c>
      <c r="C87" t="str">
        <f>IF(ISBLANK(A87),"",_xlfn.XLOOKUP(A87,'Scores - Group B'!$C$3:$C$96,'Scores - Group B'!$A$3:$A$96))</f>
        <v/>
      </c>
      <c r="D87" t="str">
        <f>IF(ISBLANK(A87),"",_xlfn.XLOOKUP(A87,'Scores - Group B'!$C$3:$C$96,'Scores - Group B'!$B$3:$B$96))</f>
        <v/>
      </c>
      <c r="E87" t="str">
        <f>IF(ISBLANK(A87),"",_xlfn.XLOOKUP(A87,'Scores - Group B'!$C$3:$C$96,'Scores - Group B'!$F$3:$F$96))</f>
        <v/>
      </c>
      <c r="F87" t="str">
        <f>IF(ISBLANK(A87),"",_xlfn.XLOOKUP(A87,'Scores - Group B'!$C$3:$C$96,'Scores - Group B'!$X$3:$X$96))</f>
        <v/>
      </c>
      <c r="G87" t="str">
        <f>IF(ISBLANK(A87),"",_xlfn.XLOOKUP(A87,'Scores - Group B'!$C$3:$C$96,'Scores - Group B'!$Y$3:$Y$96))</f>
        <v/>
      </c>
    </row>
    <row r="88" spans="2:7" x14ac:dyDescent="0.3">
      <c r="B88" t="str">
        <f>IF(ISBLANK(A88),"",_xlfn.XLOOKUP(A88,'Scores - Group B'!$C$3:$C$96,'Scores - Group B'!$D$3:$D$96))</f>
        <v/>
      </c>
      <c r="C88" t="str">
        <f>IF(ISBLANK(A88),"",_xlfn.XLOOKUP(A88,'Scores - Group B'!$C$3:$C$96,'Scores - Group B'!$A$3:$A$96))</f>
        <v/>
      </c>
      <c r="D88" t="str">
        <f>IF(ISBLANK(A88),"",_xlfn.XLOOKUP(A88,'Scores - Group B'!$C$3:$C$96,'Scores - Group B'!$B$3:$B$96))</f>
        <v/>
      </c>
      <c r="E88" t="str">
        <f>IF(ISBLANK(A88),"",_xlfn.XLOOKUP(A88,'Scores - Group B'!$C$3:$C$96,'Scores - Group B'!$F$3:$F$96))</f>
        <v/>
      </c>
      <c r="F88" t="str">
        <f>IF(ISBLANK(A88),"",_xlfn.XLOOKUP(A88,'Scores - Group B'!$C$3:$C$96,'Scores - Group B'!$X$3:$X$96))</f>
        <v/>
      </c>
      <c r="G88" t="str">
        <f>IF(ISBLANK(A88),"",_xlfn.XLOOKUP(A88,'Scores - Group B'!$C$3:$C$96,'Scores - Group B'!$Y$3:$Y$96))</f>
        <v/>
      </c>
    </row>
    <row r="89" spans="2:7" x14ac:dyDescent="0.3">
      <c r="B89" t="str">
        <f>IF(ISBLANK(A89),"",_xlfn.XLOOKUP(A89,'Scores - Group B'!$C$3:$C$96,'Scores - Group B'!$D$3:$D$96))</f>
        <v/>
      </c>
      <c r="C89" t="str">
        <f>IF(ISBLANK(A89),"",_xlfn.XLOOKUP(A89,'Scores - Group B'!$C$3:$C$96,'Scores - Group B'!$A$3:$A$96))</f>
        <v/>
      </c>
      <c r="D89" t="str">
        <f>IF(ISBLANK(A89),"",_xlfn.XLOOKUP(A89,'Scores - Group B'!$C$3:$C$96,'Scores - Group B'!$B$3:$B$96))</f>
        <v/>
      </c>
      <c r="E89" t="str">
        <f>IF(ISBLANK(A89),"",_xlfn.XLOOKUP(A89,'Scores - Group B'!$C$3:$C$96,'Scores - Group B'!$F$3:$F$96))</f>
        <v/>
      </c>
      <c r="F89" t="str">
        <f>IF(ISBLANK(A89),"",_xlfn.XLOOKUP(A89,'Scores - Group B'!$C$3:$C$96,'Scores - Group B'!$X$3:$X$96))</f>
        <v/>
      </c>
      <c r="G89" t="str">
        <f>IF(ISBLANK(A89),"",_xlfn.XLOOKUP(A89,'Scores - Group B'!$C$3:$C$96,'Scores - Group B'!$Y$3:$Y$96))</f>
        <v/>
      </c>
    </row>
    <row r="90" spans="2:7" x14ac:dyDescent="0.3">
      <c r="B90" t="str">
        <f>IF(ISBLANK(A90),"",_xlfn.XLOOKUP(A90,'Scores - Group B'!$C$3:$C$96,'Scores - Group B'!$D$3:$D$96))</f>
        <v/>
      </c>
      <c r="C90" t="str">
        <f>IF(ISBLANK(A90),"",_xlfn.XLOOKUP(A90,'Scores - Group B'!$C$3:$C$96,'Scores - Group B'!$A$3:$A$96))</f>
        <v/>
      </c>
      <c r="D90" t="str">
        <f>IF(ISBLANK(A90),"",_xlfn.XLOOKUP(A90,'Scores - Group B'!$C$3:$C$96,'Scores - Group B'!$B$3:$B$96))</f>
        <v/>
      </c>
      <c r="E90" t="str">
        <f>IF(ISBLANK(A90),"",_xlfn.XLOOKUP(A90,'Scores - Group B'!$C$3:$C$96,'Scores - Group B'!$F$3:$F$96))</f>
        <v/>
      </c>
      <c r="F90" t="str">
        <f>IF(ISBLANK(A90),"",_xlfn.XLOOKUP(A90,'Scores - Group B'!$C$3:$C$96,'Scores - Group B'!$X$3:$X$96))</f>
        <v/>
      </c>
      <c r="G90" t="str">
        <f>IF(ISBLANK(A90),"",_xlfn.XLOOKUP(A90,'Scores - Group B'!$C$3:$C$96,'Scores - Group B'!$Y$3:$Y$96))</f>
        <v/>
      </c>
    </row>
    <row r="91" spans="2:7" x14ac:dyDescent="0.3">
      <c r="B91" t="str">
        <f>IF(ISBLANK(A91),"",_xlfn.XLOOKUP(A91,'Scores - Group B'!$C$3:$C$96,'Scores - Group B'!$D$3:$D$96))</f>
        <v/>
      </c>
      <c r="C91" t="str">
        <f>IF(ISBLANK(A91),"",_xlfn.XLOOKUP(A91,'Scores - Group B'!$C$3:$C$96,'Scores - Group B'!$A$3:$A$96))</f>
        <v/>
      </c>
      <c r="D91" t="str">
        <f>IF(ISBLANK(A91),"",_xlfn.XLOOKUP(A91,'Scores - Group B'!$C$3:$C$96,'Scores - Group B'!$B$3:$B$96))</f>
        <v/>
      </c>
      <c r="E91" t="str">
        <f>IF(ISBLANK(A91),"",_xlfn.XLOOKUP(A91,'Scores - Group B'!$C$3:$C$96,'Scores - Group B'!$F$3:$F$96))</f>
        <v/>
      </c>
      <c r="F91" t="str">
        <f>IF(ISBLANK(A91),"",_xlfn.XLOOKUP(A91,'Scores - Group B'!$C$3:$C$96,'Scores - Group B'!$X$3:$X$96))</f>
        <v/>
      </c>
      <c r="G91" t="str">
        <f>IF(ISBLANK(A91),"",_xlfn.XLOOKUP(A91,'Scores - Group B'!$C$3:$C$96,'Scores - Group B'!$Y$3:$Y$96))</f>
        <v/>
      </c>
    </row>
    <row r="92" spans="2:7" x14ac:dyDescent="0.3">
      <c r="B92" t="str">
        <f>IF(ISBLANK(A92),"",_xlfn.XLOOKUP(A92,'Scores - Group B'!$C$3:$C$96,'Scores - Group B'!$D$3:$D$96))</f>
        <v/>
      </c>
      <c r="C92" t="str">
        <f>IF(ISBLANK(A92),"",_xlfn.XLOOKUP(A92,'Scores - Group B'!$C$3:$C$96,'Scores - Group B'!$A$3:$A$96))</f>
        <v/>
      </c>
      <c r="D92" t="str">
        <f>IF(ISBLANK(A92),"",_xlfn.XLOOKUP(A92,'Scores - Group B'!$C$3:$C$96,'Scores - Group B'!$B$3:$B$96))</f>
        <v/>
      </c>
      <c r="E92" t="str">
        <f>IF(ISBLANK(A92),"",_xlfn.XLOOKUP(A92,'Scores - Group B'!$C$3:$C$96,'Scores - Group B'!$F$3:$F$96))</f>
        <v/>
      </c>
      <c r="F92" t="str">
        <f>IF(ISBLANK(A92),"",_xlfn.XLOOKUP(A92,'Scores - Group B'!$C$3:$C$96,'Scores - Group B'!$X$3:$X$96))</f>
        <v/>
      </c>
      <c r="G92" t="str">
        <f>IF(ISBLANK(A92),"",_xlfn.XLOOKUP(A92,'Scores - Group B'!$C$3:$C$96,'Scores - Group B'!$Y$3:$Y$96))</f>
        <v/>
      </c>
    </row>
    <row r="93" spans="2:7" x14ac:dyDescent="0.3">
      <c r="B93" t="str">
        <f>IF(ISBLANK(A93),"",_xlfn.XLOOKUP(A93,'Scores - Group B'!$C$3:$C$96,'Scores - Group B'!$D$3:$D$96))</f>
        <v/>
      </c>
      <c r="C93" t="str">
        <f>IF(ISBLANK(A93),"",_xlfn.XLOOKUP(A93,'Scores - Group B'!$C$3:$C$96,'Scores - Group B'!$A$3:$A$96))</f>
        <v/>
      </c>
      <c r="D93" t="str">
        <f>IF(ISBLANK(A93),"",_xlfn.XLOOKUP(A93,'Scores - Group B'!$C$3:$C$96,'Scores - Group B'!$B$3:$B$96))</f>
        <v/>
      </c>
      <c r="E93" t="str">
        <f>IF(ISBLANK(A93),"",_xlfn.XLOOKUP(A93,'Scores - Group B'!$C$3:$C$96,'Scores - Group B'!$F$3:$F$96))</f>
        <v/>
      </c>
      <c r="F93" t="str">
        <f>IF(ISBLANK(A93),"",_xlfn.XLOOKUP(A93,'Scores - Group B'!$C$3:$C$96,'Scores - Group B'!$X$3:$X$96))</f>
        <v/>
      </c>
      <c r="G93" t="str">
        <f>IF(ISBLANK(A93),"",_xlfn.XLOOKUP(A93,'Scores - Group B'!$C$3:$C$96,'Scores - Group B'!$Y$3:$Y$96))</f>
        <v/>
      </c>
    </row>
    <row r="94" spans="2:7" x14ac:dyDescent="0.3">
      <c r="B94" t="str">
        <f>IF(ISBLANK(A94),"",_xlfn.XLOOKUP(A94,'Scores - Group B'!$C$3:$C$96,'Scores - Group B'!$D$3:$D$96))</f>
        <v/>
      </c>
      <c r="C94" t="str">
        <f>IF(ISBLANK(A94),"",_xlfn.XLOOKUP(A94,'Scores - Group B'!$C$3:$C$96,'Scores - Group B'!$A$3:$A$96))</f>
        <v/>
      </c>
      <c r="D94" t="str">
        <f>IF(ISBLANK(A94),"",_xlfn.XLOOKUP(A94,'Scores - Group B'!$C$3:$C$96,'Scores - Group B'!$B$3:$B$96))</f>
        <v/>
      </c>
      <c r="E94" t="str">
        <f>IF(ISBLANK(A94),"",_xlfn.XLOOKUP(A94,'Scores - Group B'!$C$3:$C$96,'Scores - Group B'!$F$3:$F$96))</f>
        <v/>
      </c>
      <c r="F94" t="str">
        <f>IF(ISBLANK(A94),"",_xlfn.XLOOKUP(A94,'Scores - Group B'!$C$3:$C$96,'Scores - Group B'!$X$3:$X$96))</f>
        <v/>
      </c>
      <c r="G94" t="str">
        <f>IF(ISBLANK(A94),"",_xlfn.XLOOKUP(A94,'Scores - Group B'!$C$3:$C$96,'Scores - Group B'!$Y$3:$Y$96))</f>
        <v/>
      </c>
    </row>
    <row r="95" spans="2:7" x14ac:dyDescent="0.3">
      <c r="B95" t="str">
        <f>IF(ISBLANK(A95),"",_xlfn.XLOOKUP(A95,'Scores - Group B'!$C$3:$C$96,'Scores - Group B'!$D$3:$D$96))</f>
        <v/>
      </c>
      <c r="C95" t="str">
        <f>IF(ISBLANK(A95),"",_xlfn.XLOOKUP(A95,'Scores - Group B'!$C$3:$C$96,'Scores - Group B'!$A$3:$A$96))</f>
        <v/>
      </c>
      <c r="D95" t="str">
        <f>IF(ISBLANK(A95),"",_xlfn.XLOOKUP(A95,'Scores - Group B'!$C$3:$C$96,'Scores - Group B'!$B$3:$B$96))</f>
        <v/>
      </c>
      <c r="E95" t="str">
        <f>IF(ISBLANK(A95),"",_xlfn.XLOOKUP(A95,'Scores - Group B'!$C$3:$C$96,'Scores - Group B'!$F$3:$F$96))</f>
        <v/>
      </c>
      <c r="F95" t="str">
        <f>IF(ISBLANK(A95),"",_xlfn.XLOOKUP(A95,'Scores - Group B'!$C$3:$C$96,'Scores - Group B'!$X$3:$X$96))</f>
        <v/>
      </c>
      <c r="G95" t="str">
        <f>IF(ISBLANK(A95),"",_xlfn.XLOOKUP(A95,'Scores - Group B'!$C$3:$C$96,'Scores - Group B'!$Y$3:$Y$96))</f>
        <v/>
      </c>
    </row>
    <row r="96" spans="2:7" x14ac:dyDescent="0.3">
      <c r="B96" t="str">
        <f>IF(ISBLANK(A96),"",_xlfn.XLOOKUP(A96,'Scores - Group B'!$C$3:$C$96,'Scores - Group B'!$D$3:$D$96))</f>
        <v/>
      </c>
      <c r="C96" t="str">
        <f>IF(ISBLANK(A96),"",_xlfn.XLOOKUP(A96,'Scores - Group B'!$C$3:$C$96,'Scores - Group B'!$A$3:$A$96))</f>
        <v/>
      </c>
      <c r="D96" t="str">
        <f>IF(ISBLANK(A96),"",_xlfn.XLOOKUP(A96,'Scores - Group B'!$C$3:$C$96,'Scores - Group B'!$B$3:$B$96))</f>
        <v/>
      </c>
      <c r="E96" t="str">
        <f>IF(ISBLANK(A96),"",_xlfn.XLOOKUP(A96,'Scores - Group B'!$C$3:$C$96,'Scores - Group B'!$F$3:$F$96))</f>
        <v/>
      </c>
      <c r="F96" t="str">
        <f>IF(ISBLANK(A96),"",_xlfn.XLOOKUP(A96,'Scores - Group B'!$C$3:$C$96,'Scores - Group B'!$X$3:$X$96))</f>
        <v/>
      </c>
      <c r="G96" t="str">
        <f>IF(ISBLANK(A96),"",_xlfn.XLOOKUP(A96,'Scores - Group B'!$C$3:$C$96,'Scores - Group B'!$Y$3:$Y$96))</f>
        <v/>
      </c>
    </row>
    <row r="97" spans="2:7" x14ac:dyDescent="0.3">
      <c r="B97" t="str">
        <f>IF(ISBLANK(A97),"",_xlfn.XLOOKUP(A97,'Scores - Group B'!$C$3:$C$96,'Scores - Group B'!$D$3:$D$96))</f>
        <v/>
      </c>
      <c r="C97" t="str">
        <f>IF(ISBLANK(A97),"",_xlfn.XLOOKUP(A97,'Scores - Group B'!$C$3:$C$96,'Scores - Group B'!$A$3:$A$96))</f>
        <v/>
      </c>
      <c r="D97" t="str">
        <f>IF(ISBLANK(A97),"",_xlfn.XLOOKUP(A97,'Scores - Group B'!$C$3:$C$96,'Scores - Group B'!$B$3:$B$96))</f>
        <v/>
      </c>
      <c r="E97" t="str">
        <f>IF(ISBLANK(A97),"",_xlfn.XLOOKUP(A97,'Scores - Group B'!$C$3:$C$96,'Scores - Group B'!$F$3:$F$96))</f>
        <v/>
      </c>
      <c r="F97" t="str">
        <f>IF(ISBLANK(A97),"",_xlfn.XLOOKUP(A97,'Scores - Group B'!$C$3:$C$96,'Scores - Group B'!$X$3:$X$96))</f>
        <v/>
      </c>
      <c r="G97" t="str">
        <f>IF(ISBLANK(A97),"",_xlfn.XLOOKUP(A97,'Scores - Group B'!$C$3:$C$96,'Scores - Group B'!$Y$3:$Y$96))</f>
        <v/>
      </c>
    </row>
    <row r="98" spans="2:7" x14ac:dyDescent="0.3">
      <c r="B98" t="str">
        <f>IF(ISBLANK(A98),"",_xlfn.XLOOKUP(A98,'Scores - Group B'!$C$3:$C$96,'Scores - Group B'!$D$3:$D$96))</f>
        <v/>
      </c>
      <c r="C98" t="str">
        <f>IF(ISBLANK(A98),"",_xlfn.XLOOKUP(A98,'Scores - Group B'!$C$3:$C$96,'Scores - Group B'!$A$3:$A$96))</f>
        <v/>
      </c>
      <c r="D98" t="str">
        <f>IF(ISBLANK(A98),"",_xlfn.XLOOKUP(A98,'Scores - Group B'!$C$3:$C$96,'Scores - Group B'!$B$3:$B$96))</f>
        <v/>
      </c>
      <c r="E98" t="str">
        <f>IF(ISBLANK(A98),"",_xlfn.XLOOKUP(A98,'Scores - Group B'!$C$3:$C$96,'Scores - Group B'!$F$3:$F$96))</f>
        <v/>
      </c>
      <c r="F98" t="str">
        <f>IF(ISBLANK(A98),"",_xlfn.XLOOKUP(A98,'Scores - Group B'!$C$3:$C$96,'Scores - Group B'!$X$3:$X$96))</f>
        <v/>
      </c>
      <c r="G98" t="str">
        <f>IF(ISBLANK(A98),"",_xlfn.XLOOKUP(A98,'Scores - Group B'!$C$3:$C$96,'Scores - Group B'!$Y$3:$Y$96))</f>
        <v/>
      </c>
    </row>
    <row r="99" spans="2:7" x14ac:dyDescent="0.3">
      <c r="B99" t="str">
        <f>IF(ISBLANK(A99),"",_xlfn.XLOOKUP(A99,'Scores - Group B'!$C$3:$C$96,'Scores - Group B'!$D$3:$D$96))</f>
        <v/>
      </c>
      <c r="C99" t="str">
        <f>IF(ISBLANK(A99),"",_xlfn.XLOOKUP(A99,'Scores - Group B'!$C$3:$C$96,'Scores - Group B'!$A$3:$A$96))</f>
        <v/>
      </c>
      <c r="D99" t="str">
        <f>IF(ISBLANK(A99),"",_xlfn.XLOOKUP(A99,'Scores - Group B'!$C$3:$C$96,'Scores - Group B'!$B$3:$B$96))</f>
        <v/>
      </c>
      <c r="E99" t="str">
        <f>IF(ISBLANK(A99),"",_xlfn.XLOOKUP(A99,'Scores - Group B'!$C$3:$C$96,'Scores - Group B'!$F$3:$F$96))</f>
        <v/>
      </c>
      <c r="F99" t="str">
        <f>IF(ISBLANK(A99),"",_xlfn.XLOOKUP(A99,'Scores - Group B'!$C$3:$C$96,'Scores - Group B'!$X$3:$X$96))</f>
        <v/>
      </c>
      <c r="G99" t="str">
        <f>IF(ISBLANK(A99),"",_xlfn.XLOOKUP(A99,'Scores - Group B'!$C$3:$C$96,'Scores - Group B'!$Y$3:$Y$96))</f>
        <v/>
      </c>
    </row>
    <row r="100" spans="2:7" x14ac:dyDescent="0.3">
      <c r="B100" t="str">
        <f>IF(ISBLANK(A100),"",_xlfn.XLOOKUP(A100,'Scores - Group B'!$C$3:$C$96,'Scores - Group B'!$D$3:$D$96))</f>
        <v/>
      </c>
      <c r="C100" t="str">
        <f>IF(ISBLANK(A100),"",_xlfn.XLOOKUP(A100,'Scores - Group B'!$C$3:$C$96,'Scores - Group B'!$A$3:$A$96))</f>
        <v/>
      </c>
      <c r="D100" t="str">
        <f>IF(ISBLANK(A100),"",_xlfn.XLOOKUP(A100,'Scores - Group B'!$C$3:$C$96,'Scores - Group B'!$B$3:$B$96))</f>
        <v/>
      </c>
      <c r="E100" t="str">
        <f>IF(ISBLANK(A100),"",_xlfn.XLOOKUP(A100,'Scores - Group B'!$C$3:$C$96,'Scores - Group B'!$F$3:$F$96))</f>
        <v/>
      </c>
      <c r="F100" t="str">
        <f>IF(ISBLANK(A100),"",_xlfn.XLOOKUP(A100,'Scores - Group B'!$C$3:$C$96,'Scores - Group B'!$X$3:$X$96))</f>
        <v/>
      </c>
      <c r="G100" t="str">
        <f>IF(ISBLANK(A100),"",_xlfn.XLOOKUP(A100,'Scores - Group B'!$C$3:$C$96,'Scores - Group B'!$Y$3:$Y$96))</f>
        <v/>
      </c>
    </row>
    <row r="101" spans="2:7" x14ac:dyDescent="0.3">
      <c r="B101" t="str">
        <f>IF(ISBLANK(A101),"",_xlfn.XLOOKUP(A101,'Scores - Group B'!$C$3:$C$96,'Scores - Group B'!$D$3:$D$96))</f>
        <v/>
      </c>
      <c r="C101" t="str">
        <f>IF(ISBLANK(A101),"",_xlfn.XLOOKUP(A101,'Scores - Group B'!$C$3:$C$96,'Scores - Group B'!$A$3:$A$96))</f>
        <v/>
      </c>
      <c r="D101" t="str">
        <f>IF(ISBLANK(A101),"",_xlfn.XLOOKUP(A101,'Scores - Group B'!$C$3:$C$96,'Scores - Group B'!$B$3:$B$96))</f>
        <v/>
      </c>
      <c r="E101" t="str">
        <f>IF(ISBLANK(A101),"",_xlfn.XLOOKUP(A101,'Scores - Group B'!$C$3:$C$96,'Scores - Group B'!$F$3:$F$96))</f>
        <v/>
      </c>
      <c r="F101" t="str">
        <f>IF(ISBLANK(A101),"",_xlfn.XLOOKUP(A101,'Scores - Group B'!$C$3:$C$96,'Scores - Group B'!$X$3:$X$96))</f>
        <v/>
      </c>
      <c r="G101" t="str">
        <f>IF(ISBLANK(A101),"",_xlfn.XLOOKUP(A101,'Scores - Group B'!$C$3:$C$96,'Scores - Group B'!$Y$3:$Y$96))</f>
        <v/>
      </c>
    </row>
    <row r="102" spans="2:7" x14ac:dyDescent="0.3">
      <c r="B102" t="str">
        <f>IF(ISBLANK(A102),"",_xlfn.XLOOKUP(A102,'Scores - Group B'!$C$3:$C$96,'Scores - Group B'!$D$3:$D$96))</f>
        <v/>
      </c>
      <c r="C102" t="str">
        <f>IF(ISBLANK(A102),"",_xlfn.XLOOKUP(A102,'Scores - Group B'!$C$3:$C$96,'Scores - Group B'!$A$3:$A$96))</f>
        <v/>
      </c>
      <c r="D102" t="str">
        <f>IF(ISBLANK(A102),"",_xlfn.XLOOKUP(A102,'Scores - Group B'!$C$3:$C$96,'Scores - Group B'!$B$3:$B$96))</f>
        <v/>
      </c>
      <c r="E102" t="str">
        <f>IF(ISBLANK(A102),"",_xlfn.XLOOKUP(A102,'Scores - Group B'!$C$3:$C$96,'Scores - Group B'!$F$3:$F$96))</f>
        <v/>
      </c>
      <c r="F102" t="str">
        <f>IF(ISBLANK(A102),"",_xlfn.XLOOKUP(A102,'Scores - Group B'!$C$3:$C$96,'Scores - Group B'!$X$3:$X$96))</f>
        <v/>
      </c>
      <c r="G102" t="str">
        <f>IF(ISBLANK(A102),"",_xlfn.XLOOKUP(A102,'Scores - Group B'!$C$3:$C$96,'Scores - Group B'!$Y$3:$Y$96))</f>
        <v/>
      </c>
    </row>
    <row r="103" spans="2:7" x14ac:dyDescent="0.3">
      <c r="B103" t="str">
        <f>IF(ISBLANK(A103),"",_xlfn.XLOOKUP(A103,'Scores - Group B'!$C$3:$C$96,'Scores - Group B'!$D$3:$D$96))</f>
        <v/>
      </c>
      <c r="C103" t="str">
        <f>IF(ISBLANK(A103),"",_xlfn.XLOOKUP(A103,'Scores - Group B'!$C$3:$C$96,'Scores - Group B'!$A$3:$A$96))</f>
        <v/>
      </c>
      <c r="D103" t="str">
        <f>IF(ISBLANK(A103),"",_xlfn.XLOOKUP(A103,'Scores - Group B'!$C$3:$C$96,'Scores - Group B'!$B$3:$B$96))</f>
        <v/>
      </c>
      <c r="E103" t="str">
        <f>IF(ISBLANK(A103),"",_xlfn.XLOOKUP(A103,'Scores - Group B'!$C$3:$C$96,'Scores - Group B'!$F$3:$F$96))</f>
        <v/>
      </c>
      <c r="F103" t="str">
        <f>IF(ISBLANK(A103),"",_xlfn.XLOOKUP(A103,'Scores - Group B'!$C$3:$C$96,'Scores - Group B'!$X$3:$X$96))</f>
        <v/>
      </c>
      <c r="G103" t="str">
        <f>IF(ISBLANK(A103),"",_xlfn.XLOOKUP(A103,'Scores - Group B'!$C$3:$C$96,'Scores - Group B'!$Y$3:$Y$96))</f>
        <v/>
      </c>
    </row>
    <row r="104" spans="2:7" x14ac:dyDescent="0.3">
      <c r="B104" t="str">
        <f>IF(ISBLANK(A104),"",_xlfn.XLOOKUP(A104,'Scores - Group B'!$C$3:$C$96,'Scores - Group B'!$D$3:$D$96))</f>
        <v/>
      </c>
      <c r="C104" t="str">
        <f>IF(ISBLANK(A104),"",_xlfn.XLOOKUP(A104,'Scores - Group B'!$C$3:$C$96,'Scores - Group B'!$A$3:$A$96))</f>
        <v/>
      </c>
      <c r="D104" t="str">
        <f>IF(ISBLANK(A104),"",_xlfn.XLOOKUP(A104,'Scores - Group B'!$C$3:$C$96,'Scores - Group B'!$B$3:$B$96))</f>
        <v/>
      </c>
      <c r="E104" t="str">
        <f>IF(ISBLANK(A104),"",_xlfn.XLOOKUP(A104,'Scores - Group B'!$C$3:$C$96,'Scores - Group B'!$F$3:$F$96))</f>
        <v/>
      </c>
      <c r="F104" t="str">
        <f>IF(ISBLANK(A104),"",_xlfn.XLOOKUP(A104,'Scores - Group B'!$C$3:$C$96,'Scores - Group B'!$X$3:$X$96))</f>
        <v/>
      </c>
      <c r="G104" t="str">
        <f>IF(ISBLANK(A104),"",_xlfn.XLOOKUP(A104,'Scores - Group B'!$C$3:$C$96,'Scores - Group B'!$Y$3:$Y$96))</f>
        <v/>
      </c>
    </row>
    <row r="105" spans="2:7" x14ac:dyDescent="0.3">
      <c r="B105" t="str">
        <f>IF(ISBLANK(A105),"",_xlfn.XLOOKUP(A105,'Scores - Group B'!$C$3:$C$96,'Scores - Group B'!$D$3:$D$96))</f>
        <v/>
      </c>
      <c r="C105" t="str">
        <f>IF(ISBLANK(A105),"",_xlfn.XLOOKUP(A105,'Scores - Group B'!$C$3:$C$96,'Scores - Group B'!$A$3:$A$96))</f>
        <v/>
      </c>
      <c r="D105" t="str">
        <f>IF(ISBLANK(A105),"",_xlfn.XLOOKUP(A105,'Scores - Group B'!$C$3:$C$96,'Scores - Group B'!$B$3:$B$96))</f>
        <v/>
      </c>
      <c r="E105" t="str">
        <f>IF(ISBLANK(A105),"",_xlfn.XLOOKUP(A105,'Scores - Group B'!$C$3:$C$96,'Scores - Group B'!$F$3:$F$96))</f>
        <v/>
      </c>
      <c r="F105" t="str">
        <f>IF(ISBLANK(A105),"",_xlfn.XLOOKUP(A105,'Scores - Group B'!$C$3:$C$96,'Scores - Group B'!$X$3:$X$96))</f>
        <v/>
      </c>
      <c r="G105" t="str">
        <f>IF(ISBLANK(A105),"",_xlfn.XLOOKUP(A105,'Scores - Group B'!$C$3:$C$96,'Scores - Group B'!$Y$3:$Y$96))</f>
        <v/>
      </c>
    </row>
    <row r="106" spans="2:7" x14ac:dyDescent="0.3">
      <c r="B106" t="str">
        <f>IF(ISBLANK(A106),"",_xlfn.XLOOKUP(A106,'Scores - Group B'!$C$3:$C$96,'Scores - Group B'!$D$3:$D$96))</f>
        <v/>
      </c>
      <c r="C106" t="str">
        <f>IF(ISBLANK(A106),"",_xlfn.XLOOKUP(A106,'Scores - Group B'!$C$3:$C$96,'Scores - Group B'!$A$3:$A$96))</f>
        <v/>
      </c>
      <c r="D106" t="str">
        <f>IF(ISBLANK(A106),"",_xlfn.XLOOKUP(A106,'Scores - Group B'!$C$3:$C$96,'Scores - Group B'!$B$3:$B$96))</f>
        <v/>
      </c>
      <c r="E106" t="str">
        <f>IF(ISBLANK(A106),"",_xlfn.XLOOKUP(A106,'Scores - Group B'!$C$3:$C$96,'Scores - Group B'!$F$3:$F$96))</f>
        <v/>
      </c>
      <c r="F106" t="str">
        <f>IF(ISBLANK(A106),"",_xlfn.XLOOKUP(A106,'Scores - Group B'!$C$3:$C$96,'Scores - Group B'!$X$3:$X$96))</f>
        <v/>
      </c>
      <c r="G106" t="str">
        <f>IF(ISBLANK(A106),"",_xlfn.XLOOKUP(A106,'Scores - Group B'!$C$3:$C$96,'Scores - Group B'!$Y$3:$Y$96))</f>
        <v/>
      </c>
    </row>
    <row r="107" spans="2:7" x14ac:dyDescent="0.3">
      <c r="B107" t="str">
        <f>IF(ISBLANK(A107),"",_xlfn.XLOOKUP(A107,'Scores - Group B'!$C$3:$C$96,'Scores - Group B'!$D$3:$D$96))</f>
        <v/>
      </c>
      <c r="C107" t="str">
        <f>IF(ISBLANK(A107),"",_xlfn.XLOOKUP(A107,'Scores - Group B'!$C$3:$C$96,'Scores - Group B'!$A$3:$A$96))</f>
        <v/>
      </c>
      <c r="D107" t="str">
        <f>IF(ISBLANK(A107),"",_xlfn.XLOOKUP(A107,'Scores - Group B'!$C$3:$C$96,'Scores - Group B'!$B$3:$B$96))</f>
        <v/>
      </c>
      <c r="E107" t="str">
        <f>IF(ISBLANK(A107),"",_xlfn.XLOOKUP(A107,'Scores - Group B'!$C$3:$C$96,'Scores - Group B'!$F$3:$F$96))</f>
        <v/>
      </c>
      <c r="F107" t="str">
        <f>IF(ISBLANK(A107),"",_xlfn.XLOOKUP(A107,'Scores - Group B'!$C$3:$C$96,'Scores - Group B'!$X$3:$X$96))</f>
        <v/>
      </c>
      <c r="G107" t="str">
        <f>IF(ISBLANK(A107),"",_xlfn.XLOOKUP(A107,'Scores - Group B'!$C$3:$C$96,'Scores - Group B'!$Y$3:$Y$96))</f>
        <v/>
      </c>
    </row>
    <row r="108" spans="2:7" x14ac:dyDescent="0.3">
      <c r="B108" t="str">
        <f>IF(ISBLANK(A108),"",_xlfn.XLOOKUP(A108,'Scores - Group B'!$C$3:$C$96,'Scores - Group B'!$D$3:$D$96))</f>
        <v/>
      </c>
      <c r="C108" t="str">
        <f>IF(ISBLANK(A108),"",_xlfn.XLOOKUP(A108,'Scores - Group B'!$C$3:$C$96,'Scores - Group B'!$A$3:$A$96))</f>
        <v/>
      </c>
      <c r="D108" t="str">
        <f>IF(ISBLANK(A108),"",_xlfn.XLOOKUP(A108,'Scores - Group B'!$C$3:$C$96,'Scores - Group B'!$B$3:$B$96))</f>
        <v/>
      </c>
      <c r="E108" t="str">
        <f>IF(ISBLANK(A108),"",_xlfn.XLOOKUP(A108,'Scores - Group B'!$C$3:$C$96,'Scores - Group B'!$F$3:$F$96))</f>
        <v/>
      </c>
      <c r="F108" t="str">
        <f>IF(ISBLANK(A108),"",_xlfn.XLOOKUP(A108,'Scores - Group B'!$C$3:$C$96,'Scores - Group B'!$X$3:$X$96))</f>
        <v/>
      </c>
      <c r="G108" t="str">
        <f>IF(ISBLANK(A108),"",_xlfn.XLOOKUP(A108,'Scores - Group B'!$C$3:$C$96,'Scores - Group B'!$Y$3:$Y$96))</f>
        <v/>
      </c>
    </row>
    <row r="109" spans="2:7" x14ac:dyDescent="0.3">
      <c r="B109" t="str">
        <f>IF(ISBLANK(A109),"",_xlfn.XLOOKUP(A109,'Scores - Group B'!$C$3:$C$96,'Scores - Group B'!$D$3:$D$96))</f>
        <v/>
      </c>
      <c r="C109" t="str">
        <f>IF(ISBLANK(A109),"",_xlfn.XLOOKUP(A109,'Scores - Group B'!$C$3:$C$96,'Scores - Group B'!$A$3:$A$96))</f>
        <v/>
      </c>
      <c r="D109" t="str">
        <f>IF(ISBLANK(A109),"",_xlfn.XLOOKUP(A109,'Scores - Group B'!$C$3:$C$96,'Scores - Group B'!$B$3:$B$96))</f>
        <v/>
      </c>
      <c r="E109" t="str">
        <f>IF(ISBLANK(A109),"",_xlfn.XLOOKUP(A109,'Scores - Group B'!$C$3:$C$96,'Scores - Group B'!$F$3:$F$96))</f>
        <v/>
      </c>
      <c r="F109" t="str">
        <f>IF(ISBLANK(A109),"",_xlfn.XLOOKUP(A109,'Scores - Group B'!$C$3:$C$96,'Scores - Group B'!$X$3:$X$96))</f>
        <v/>
      </c>
      <c r="G109" t="str">
        <f>IF(ISBLANK(A109),"",_xlfn.XLOOKUP(A109,'Scores - Group B'!$C$3:$C$96,'Scores - Group B'!$Y$3:$Y$96))</f>
        <v/>
      </c>
    </row>
    <row r="110" spans="2:7" x14ac:dyDescent="0.3">
      <c r="B110" t="str">
        <f>IF(ISBLANK(A110),"",_xlfn.XLOOKUP(A110,'Scores - Group B'!$C$3:$C$96,'Scores - Group B'!$D$3:$D$96))</f>
        <v/>
      </c>
      <c r="C110" t="str">
        <f>IF(ISBLANK(A110),"",_xlfn.XLOOKUP(A110,'Scores - Group B'!$C$3:$C$96,'Scores - Group B'!$A$3:$A$96))</f>
        <v/>
      </c>
      <c r="D110" t="str">
        <f>IF(ISBLANK(A110),"",_xlfn.XLOOKUP(A110,'Scores - Group B'!$C$3:$C$96,'Scores - Group B'!$B$3:$B$96))</f>
        <v/>
      </c>
      <c r="E110" t="str">
        <f>IF(ISBLANK(A110),"",_xlfn.XLOOKUP(A110,'Scores - Group B'!$C$3:$C$96,'Scores - Group B'!$F$3:$F$96))</f>
        <v/>
      </c>
      <c r="F110" t="str">
        <f>IF(ISBLANK(A110),"",_xlfn.XLOOKUP(A110,'Scores - Group B'!$C$3:$C$96,'Scores - Group B'!$X$3:$X$96))</f>
        <v/>
      </c>
      <c r="G110" t="str">
        <f>IF(ISBLANK(A110),"",_xlfn.XLOOKUP(A110,'Scores - Group B'!$C$3:$C$96,'Scores - Group B'!$Y$3:$Y$96))</f>
        <v/>
      </c>
    </row>
    <row r="111" spans="2:7" x14ac:dyDescent="0.3">
      <c r="B111" t="str">
        <f>IF(ISBLANK(A111),"",_xlfn.XLOOKUP(A111,'Scores - Group B'!$C$3:$C$96,'Scores - Group B'!$D$3:$D$96))</f>
        <v/>
      </c>
      <c r="C111" t="str">
        <f>IF(ISBLANK(A111),"",_xlfn.XLOOKUP(A111,'Scores - Group B'!$C$3:$C$96,'Scores - Group B'!$A$3:$A$96))</f>
        <v/>
      </c>
      <c r="D111" t="str">
        <f>IF(ISBLANK(A111),"",_xlfn.XLOOKUP(A111,'Scores - Group B'!$C$3:$C$96,'Scores - Group B'!$B$3:$B$96))</f>
        <v/>
      </c>
      <c r="E111" t="str">
        <f>IF(ISBLANK(A111),"",_xlfn.XLOOKUP(A111,'Scores - Group B'!$C$3:$C$96,'Scores - Group B'!$F$3:$F$96))</f>
        <v/>
      </c>
      <c r="F111" t="str">
        <f>IF(ISBLANK(A111),"",_xlfn.XLOOKUP(A111,'Scores - Group B'!$C$3:$C$96,'Scores - Group B'!$X$3:$X$96))</f>
        <v/>
      </c>
      <c r="G111" t="str">
        <f>IF(ISBLANK(A111),"",_xlfn.XLOOKUP(A111,'Scores - Group B'!$C$3:$C$96,'Scores - Group B'!$Y$3:$Y$96))</f>
        <v/>
      </c>
    </row>
    <row r="112" spans="2:7" x14ac:dyDescent="0.3">
      <c r="B112" t="str">
        <f>IF(ISBLANK(A112),"",_xlfn.XLOOKUP(A112,'Scores - Group B'!$C$3:$C$96,'Scores - Group B'!$D$3:$D$96))</f>
        <v/>
      </c>
      <c r="C112" t="str">
        <f>IF(ISBLANK(A112),"",_xlfn.XLOOKUP(A112,'Scores - Group B'!$C$3:$C$96,'Scores - Group B'!$A$3:$A$96))</f>
        <v/>
      </c>
      <c r="D112" t="str">
        <f>IF(ISBLANK(A112),"",_xlfn.XLOOKUP(A112,'Scores - Group B'!$C$3:$C$96,'Scores - Group B'!$B$3:$B$96))</f>
        <v/>
      </c>
      <c r="E112" t="str">
        <f>IF(ISBLANK(A112),"",_xlfn.XLOOKUP(A112,'Scores - Group B'!$C$3:$C$96,'Scores - Group B'!$F$3:$F$96))</f>
        <v/>
      </c>
      <c r="F112" t="str">
        <f>IF(ISBLANK(A112),"",_xlfn.XLOOKUP(A112,'Scores - Group B'!$C$3:$C$96,'Scores - Group B'!$X$3:$X$96))</f>
        <v/>
      </c>
      <c r="G112" t="str">
        <f>IF(ISBLANK(A112),"",_xlfn.XLOOKUP(A112,'Scores - Group B'!$C$3:$C$96,'Scores - Group B'!$Y$3:$Y$96))</f>
        <v/>
      </c>
    </row>
    <row r="113" spans="2:7" x14ac:dyDescent="0.3">
      <c r="B113" t="str">
        <f>IF(ISBLANK(A113),"",_xlfn.XLOOKUP(A113,'Scores - Group B'!$C$3:$C$96,'Scores - Group B'!$D$3:$D$96))</f>
        <v/>
      </c>
      <c r="C113" t="str">
        <f>IF(ISBLANK(A113),"",_xlfn.XLOOKUP(A113,'Scores - Group B'!$C$3:$C$96,'Scores - Group B'!$A$3:$A$96))</f>
        <v/>
      </c>
      <c r="D113" t="str">
        <f>IF(ISBLANK(A113),"",_xlfn.XLOOKUP(A113,'Scores - Group B'!$C$3:$C$96,'Scores - Group B'!$B$3:$B$96))</f>
        <v/>
      </c>
      <c r="E113" t="str">
        <f>IF(ISBLANK(A113),"",_xlfn.XLOOKUP(A113,'Scores - Group B'!$C$3:$C$96,'Scores - Group B'!$F$3:$F$96))</f>
        <v/>
      </c>
      <c r="F113" t="str">
        <f>IF(ISBLANK(A113),"",_xlfn.XLOOKUP(A113,'Scores - Group B'!$C$3:$C$96,'Scores - Group B'!$X$3:$X$96))</f>
        <v/>
      </c>
      <c r="G113" t="str">
        <f>IF(ISBLANK(A113),"",_xlfn.XLOOKUP(A113,'Scores - Group B'!$C$3:$C$96,'Scores - Group B'!$Y$3:$Y$96))</f>
        <v/>
      </c>
    </row>
    <row r="114" spans="2:7" x14ac:dyDescent="0.3">
      <c r="B114" t="str">
        <f>IF(ISBLANK(A114),"",_xlfn.XLOOKUP(A114,'Scores - Group B'!$C$3:$C$96,'Scores - Group B'!$D$3:$D$96))</f>
        <v/>
      </c>
      <c r="C114" t="str">
        <f>IF(ISBLANK(A114),"",_xlfn.XLOOKUP(A114,'Scores - Group B'!$C$3:$C$96,'Scores - Group B'!$A$3:$A$96))</f>
        <v/>
      </c>
      <c r="D114" t="str">
        <f>IF(ISBLANK(A114),"",_xlfn.XLOOKUP(A114,'Scores - Group B'!$C$3:$C$96,'Scores - Group B'!$B$3:$B$96))</f>
        <v/>
      </c>
      <c r="E114" t="str">
        <f>IF(ISBLANK(A114),"",_xlfn.XLOOKUP(A114,'Scores - Group B'!$C$3:$C$96,'Scores - Group B'!$F$3:$F$96))</f>
        <v/>
      </c>
      <c r="F114" t="str">
        <f>IF(ISBLANK(A114),"",_xlfn.XLOOKUP(A114,'Scores - Group B'!$C$3:$C$96,'Scores - Group B'!$X$3:$X$96))</f>
        <v/>
      </c>
      <c r="G114" t="str">
        <f>IF(ISBLANK(A114),"",_xlfn.XLOOKUP(A114,'Scores - Group B'!$C$3:$C$96,'Scores - Group B'!$Y$3:$Y$96))</f>
        <v/>
      </c>
    </row>
    <row r="115" spans="2:7" x14ac:dyDescent="0.3">
      <c r="B115" t="str">
        <f>IF(ISBLANK(A115),"",_xlfn.XLOOKUP(A115,'Scores - Group B'!$C$3:$C$96,'Scores - Group B'!$D$3:$D$96))</f>
        <v/>
      </c>
      <c r="C115" t="str">
        <f>IF(ISBLANK(A115),"",_xlfn.XLOOKUP(A115,'Scores - Group B'!$C$3:$C$96,'Scores - Group B'!$A$3:$A$96))</f>
        <v/>
      </c>
      <c r="D115" t="str">
        <f>IF(ISBLANK(A115),"",_xlfn.XLOOKUP(A115,'Scores - Group B'!$C$3:$C$96,'Scores - Group B'!$B$3:$B$96))</f>
        <v/>
      </c>
      <c r="E115" t="str">
        <f>IF(ISBLANK(A115),"",_xlfn.XLOOKUP(A115,'Scores - Group B'!$C$3:$C$96,'Scores - Group B'!$F$3:$F$96))</f>
        <v/>
      </c>
      <c r="F115" t="str">
        <f>IF(ISBLANK(A115),"",_xlfn.XLOOKUP(A115,'Scores - Group B'!$C$3:$C$96,'Scores - Group B'!$X$3:$X$96))</f>
        <v/>
      </c>
      <c r="G115" t="str">
        <f>IF(ISBLANK(A115),"",_xlfn.XLOOKUP(A115,'Scores - Group B'!$C$3:$C$96,'Scores - Group B'!$Y$3:$Y$96))</f>
        <v/>
      </c>
    </row>
    <row r="116" spans="2:7" x14ac:dyDescent="0.3">
      <c r="B116" t="str">
        <f>IF(ISBLANK(A116),"",_xlfn.XLOOKUP(A116,'Scores - Group B'!$C$3:$C$96,'Scores - Group B'!$D$3:$D$96))</f>
        <v/>
      </c>
      <c r="C116" t="str">
        <f>IF(ISBLANK(A116),"",_xlfn.XLOOKUP(A116,'Scores - Group B'!$C$3:$C$96,'Scores - Group B'!$A$3:$A$96))</f>
        <v/>
      </c>
      <c r="D116" t="str">
        <f>IF(ISBLANK(A116),"",_xlfn.XLOOKUP(A116,'Scores - Group B'!$C$3:$C$96,'Scores - Group B'!$B$3:$B$96))</f>
        <v/>
      </c>
      <c r="E116" t="str">
        <f>IF(ISBLANK(A116),"",_xlfn.XLOOKUP(A116,'Scores - Group B'!$C$3:$C$96,'Scores - Group B'!$F$3:$F$96))</f>
        <v/>
      </c>
      <c r="F116" t="str">
        <f>IF(ISBLANK(A116),"",_xlfn.XLOOKUP(A116,'Scores - Group B'!$C$3:$C$96,'Scores - Group B'!$X$3:$X$96))</f>
        <v/>
      </c>
      <c r="G116" t="str">
        <f>IF(ISBLANK(A116),"",_xlfn.XLOOKUP(A116,'Scores - Group B'!$C$3:$C$96,'Scores - Group B'!$Y$3:$Y$96))</f>
        <v/>
      </c>
    </row>
    <row r="117" spans="2:7" x14ac:dyDescent="0.3">
      <c r="B117" t="str">
        <f>IF(ISBLANK(A117),"",_xlfn.XLOOKUP(A117,'Scores - Group B'!$C$3:$C$96,'Scores - Group B'!$D$3:$D$96))</f>
        <v/>
      </c>
      <c r="C117" t="str">
        <f>IF(ISBLANK(A117),"",_xlfn.XLOOKUP(A117,'Scores - Group B'!$C$3:$C$96,'Scores - Group B'!$A$3:$A$96))</f>
        <v/>
      </c>
      <c r="D117" t="str">
        <f>IF(ISBLANK(A117),"",_xlfn.XLOOKUP(A117,'Scores - Group B'!$C$3:$C$96,'Scores - Group B'!$B$3:$B$96))</f>
        <v/>
      </c>
      <c r="E117" t="str">
        <f>IF(ISBLANK(A117),"",_xlfn.XLOOKUP(A117,'Scores - Group B'!$C$3:$C$96,'Scores - Group B'!$F$3:$F$96))</f>
        <v/>
      </c>
      <c r="F117" t="str">
        <f>IF(ISBLANK(A117),"",_xlfn.XLOOKUP(A117,'Scores - Group B'!$C$3:$C$96,'Scores - Group B'!$X$3:$X$96))</f>
        <v/>
      </c>
      <c r="G117" t="str">
        <f>IF(ISBLANK(A117),"",_xlfn.XLOOKUP(A117,'Scores - Group B'!$C$3:$C$96,'Scores - Group B'!$Y$3:$Y$96))</f>
        <v/>
      </c>
    </row>
    <row r="118" spans="2:7" x14ac:dyDescent="0.3">
      <c r="B118" t="str">
        <f>IF(ISBLANK(A118),"",_xlfn.XLOOKUP(A118,'Scores - Group B'!$C$3:$C$96,'Scores - Group B'!$D$3:$D$96))</f>
        <v/>
      </c>
      <c r="C118" t="str">
        <f>IF(ISBLANK(A118),"",_xlfn.XLOOKUP(A118,'Scores - Group B'!$C$3:$C$96,'Scores - Group B'!$A$3:$A$96))</f>
        <v/>
      </c>
      <c r="D118" t="str">
        <f>IF(ISBLANK(A118),"",_xlfn.XLOOKUP(A118,'Scores - Group B'!$C$3:$C$96,'Scores - Group B'!$B$3:$B$96))</f>
        <v/>
      </c>
      <c r="E118" t="str">
        <f>IF(ISBLANK(A118),"",_xlfn.XLOOKUP(A118,'Scores - Group B'!$C$3:$C$96,'Scores - Group B'!$F$3:$F$96))</f>
        <v/>
      </c>
      <c r="F118" t="str">
        <f>IF(ISBLANK(A118),"",_xlfn.XLOOKUP(A118,'Scores - Group B'!$C$3:$C$96,'Scores - Group B'!$X$3:$X$96))</f>
        <v/>
      </c>
      <c r="G118" t="str">
        <f>IF(ISBLANK(A118),"",_xlfn.XLOOKUP(A118,'Scores - Group B'!$C$3:$C$96,'Scores - Group B'!$Y$3:$Y$96))</f>
        <v/>
      </c>
    </row>
    <row r="119" spans="2:7" x14ac:dyDescent="0.3">
      <c r="B119" t="str">
        <f>IF(ISBLANK(A119),"",_xlfn.XLOOKUP(A119,'Scores - Group B'!$C$3:$C$96,'Scores - Group B'!$D$3:$D$96))</f>
        <v/>
      </c>
      <c r="C119" t="str">
        <f>IF(ISBLANK(A119),"",_xlfn.XLOOKUP(A119,'Scores - Group B'!$C$3:$C$96,'Scores - Group B'!$A$3:$A$96))</f>
        <v/>
      </c>
      <c r="D119" t="str">
        <f>IF(ISBLANK(A119),"",_xlfn.XLOOKUP(A119,'Scores - Group B'!$C$3:$C$96,'Scores - Group B'!$B$3:$B$96))</f>
        <v/>
      </c>
      <c r="E119" t="str">
        <f>IF(ISBLANK(A119),"",_xlfn.XLOOKUP(A119,'Scores - Group B'!$C$3:$C$96,'Scores - Group B'!$F$3:$F$96))</f>
        <v/>
      </c>
      <c r="F119" t="str">
        <f>IF(ISBLANK(A119),"",_xlfn.XLOOKUP(A119,'Scores - Group B'!$C$3:$C$96,'Scores - Group B'!$X$3:$X$96))</f>
        <v/>
      </c>
      <c r="G119" t="str">
        <f>IF(ISBLANK(A119),"",_xlfn.XLOOKUP(A119,'Scores - Group B'!$C$3:$C$96,'Scores - Group B'!$Y$3:$Y$96))</f>
        <v/>
      </c>
    </row>
    <row r="120" spans="2:7" x14ac:dyDescent="0.3">
      <c r="B120" t="str">
        <f>IF(ISBLANK(A120),"",_xlfn.XLOOKUP(A120,'Scores - Group B'!$C$3:$C$96,'Scores - Group B'!$D$3:$D$96))</f>
        <v/>
      </c>
      <c r="C120" t="str">
        <f>IF(ISBLANK(A120),"",_xlfn.XLOOKUP(A120,'Scores - Group B'!$C$3:$C$96,'Scores - Group B'!$A$3:$A$96))</f>
        <v/>
      </c>
      <c r="D120" t="str">
        <f>IF(ISBLANK(A120),"",_xlfn.XLOOKUP(A120,'Scores - Group B'!$C$3:$C$96,'Scores - Group B'!$B$3:$B$96))</f>
        <v/>
      </c>
      <c r="E120" t="str">
        <f>IF(ISBLANK(A120),"",_xlfn.XLOOKUP(A120,'Scores - Group B'!$C$3:$C$96,'Scores - Group B'!$F$3:$F$96))</f>
        <v/>
      </c>
      <c r="F120" t="str">
        <f>IF(ISBLANK(A120),"",_xlfn.XLOOKUP(A120,'Scores - Group B'!$C$3:$C$96,'Scores - Group B'!$X$3:$X$96))</f>
        <v/>
      </c>
      <c r="G120" t="str">
        <f>IF(ISBLANK(A120),"",_xlfn.XLOOKUP(A120,'Scores - Group B'!$C$3:$C$96,'Scores - Group B'!$Y$3:$Y$96))</f>
        <v/>
      </c>
    </row>
    <row r="121" spans="2:7" x14ac:dyDescent="0.3">
      <c r="B121" t="str">
        <f>IF(ISBLANK(A121),"",_xlfn.XLOOKUP(A121,'Scores - Group B'!$C$3:$C$96,'Scores - Group B'!$D$3:$D$96))</f>
        <v/>
      </c>
      <c r="C121" t="str">
        <f>IF(ISBLANK(A121),"",_xlfn.XLOOKUP(A121,'Scores - Group B'!$C$3:$C$96,'Scores - Group B'!$A$3:$A$96))</f>
        <v/>
      </c>
      <c r="D121" t="str">
        <f>IF(ISBLANK(A121),"",_xlfn.XLOOKUP(A121,'Scores - Group B'!$C$3:$C$96,'Scores - Group B'!$B$3:$B$96))</f>
        <v/>
      </c>
      <c r="E121" t="str">
        <f>IF(ISBLANK(A121),"",_xlfn.XLOOKUP(A121,'Scores - Group B'!$C$3:$C$96,'Scores - Group B'!$F$3:$F$96))</f>
        <v/>
      </c>
      <c r="F121" t="str">
        <f>IF(ISBLANK(A121),"",_xlfn.XLOOKUP(A121,'Scores - Group B'!$C$3:$C$96,'Scores - Group B'!$X$3:$X$96))</f>
        <v/>
      </c>
      <c r="G121" t="str">
        <f>IF(ISBLANK(A121),"",_xlfn.XLOOKUP(A121,'Scores - Group B'!$C$3:$C$96,'Scores - Group B'!$Y$3:$Y$96))</f>
        <v/>
      </c>
    </row>
    <row r="122" spans="2:7" x14ac:dyDescent="0.3">
      <c r="B122" t="str">
        <f>IF(ISBLANK(A122),"",_xlfn.XLOOKUP(A122,'Scores - Group B'!$C$3:$C$96,'Scores - Group B'!$D$3:$D$96))</f>
        <v/>
      </c>
      <c r="C122" t="str">
        <f>IF(ISBLANK(A122),"",_xlfn.XLOOKUP(A122,'Scores - Group B'!$C$3:$C$96,'Scores - Group B'!$A$3:$A$96))</f>
        <v/>
      </c>
      <c r="D122" t="str">
        <f>IF(ISBLANK(A122),"",_xlfn.XLOOKUP(A122,'Scores - Group B'!$C$3:$C$96,'Scores - Group B'!$B$3:$B$96))</f>
        <v/>
      </c>
      <c r="E122" t="str">
        <f>IF(ISBLANK(A122),"",_xlfn.XLOOKUP(A122,'Scores - Group B'!$C$3:$C$96,'Scores - Group B'!$F$3:$F$96))</f>
        <v/>
      </c>
      <c r="F122" t="str">
        <f>IF(ISBLANK(A122),"",_xlfn.XLOOKUP(A122,'Scores - Group B'!$C$3:$C$96,'Scores - Group B'!$X$3:$X$96))</f>
        <v/>
      </c>
      <c r="G122" t="str">
        <f>IF(ISBLANK(A122),"",_xlfn.XLOOKUP(A122,'Scores - Group B'!$C$3:$C$96,'Scores - Group B'!$Y$3:$Y$96))</f>
        <v/>
      </c>
    </row>
    <row r="123" spans="2:7" x14ac:dyDescent="0.3">
      <c r="B123" t="str">
        <f>IF(ISBLANK(A123),"",_xlfn.XLOOKUP(A123,'Scores - Group B'!$C$3:$C$96,'Scores - Group B'!$D$3:$D$96))</f>
        <v/>
      </c>
      <c r="C123" t="str">
        <f>IF(ISBLANK(A123),"",_xlfn.XLOOKUP(A123,'Scores - Group B'!$C$3:$C$96,'Scores - Group B'!$A$3:$A$96))</f>
        <v/>
      </c>
      <c r="D123" t="str">
        <f>IF(ISBLANK(A123),"",_xlfn.XLOOKUP(A123,'Scores - Group B'!$C$3:$C$96,'Scores - Group B'!$B$3:$B$96))</f>
        <v/>
      </c>
      <c r="E123" t="str">
        <f>IF(ISBLANK(A123),"",_xlfn.XLOOKUP(A123,'Scores - Group B'!$C$3:$C$96,'Scores - Group B'!$F$3:$F$96))</f>
        <v/>
      </c>
      <c r="F123" t="str">
        <f>IF(ISBLANK(A123),"",_xlfn.XLOOKUP(A123,'Scores - Group B'!$C$3:$C$96,'Scores - Group B'!$X$3:$X$96))</f>
        <v/>
      </c>
      <c r="G123" t="str">
        <f>IF(ISBLANK(A123),"",_xlfn.XLOOKUP(A123,'Scores - Group B'!$C$3:$C$96,'Scores - Group B'!$Y$3:$Y$96))</f>
        <v/>
      </c>
    </row>
    <row r="124" spans="2:7" x14ac:dyDescent="0.3">
      <c r="B124" t="str">
        <f>IF(ISBLANK(A124),"",_xlfn.XLOOKUP(A124,'Scores - Group B'!$C$3:$C$96,'Scores - Group B'!$D$3:$D$96))</f>
        <v/>
      </c>
      <c r="C124" t="str">
        <f>IF(ISBLANK(A124),"",_xlfn.XLOOKUP(A124,'Scores - Group B'!$C$3:$C$96,'Scores - Group B'!$A$3:$A$96))</f>
        <v/>
      </c>
      <c r="D124" t="str">
        <f>IF(ISBLANK(A124),"",_xlfn.XLOOKUP(A124,'Scores - Group B'!$C$3:$C$96,'Scores - Group B'!$B$3:$B$96))</f>
        <v/>
      </c>
      <c r="E124" t="str">
        <f>IF(ISBLANK(A124),"",_xlfn.XLOOKUP(A124,'Scores - Group B'!$C$3:$C$96,'Scores - Group B'!$F$3:$F$96))</f>
        <v/>
      </c>
      <c r="F124" t="str">
        <f>IF(ISBLANK(A124),"",_xlfn.XLOOKUP(A124,'Scores - Group B'!$C$3:$C$96,'Scores - Group B'!$X$3:$X$96))</f>
        <v/>
      </c>
      <c r="G124" t="str">
        <f>IF(ISBLANK(A124),"",_xlfn.XLOOKUP(A124,'Scores - Group B'!$C$3:$C$96,'Scores - Group B'!$Y$3:$Y$96))</f>
        <v/>
      </c>
    </row>
    <row r="125" spans="2:7" x14ac:dyDescent="0.3">
      <c r="B125" t="str">
        <f>IF(ISBLANK(A125),"",_xlfn.XLOOKUP(A125,'Scores - Group B'!$C$3:$C$96,'Scores - Group B'!$D$3:$D$96))</f>
        <v/>
      </c>
      <c r="C125" t="str">
        <f>IF(ISBLANK(A125),"",_xlfn.XLOOKUP(A125,'Scores - Group B'!$C$3:$C$96,'Scores - Group B'!$A$3:$A$96))</f>
        <v/>
      </c>
      <c r="D125" t="str">
        <f>IF(ISBLANK(A125),"",_xlfn.XLOOKUP(A125,'Scores - Group B'!$C$3:$C$96,'Scores - Group B'!$B$3:$B$96))</f>
        <v/>
      </c>
      <c r="E125" t="str">
        <f>IF(ISBLANK(A125),"",_xlfn.XLOOKUP(A125,'Scores - Group B'!$C$3:$C$96,'Scores - Group B'!$F$3:$F$96))</f>
        <v/>
      </c>
      <c r="F125" t="str">
        <f>IF(ISBLANK(A125),"",_xlfn.XLOOKUP(A125,'Scores - Group B'!$C$3:$C$96,'Scores - Group B'!$X$3:$X$96))</f>
        <v/>
      </c>
      <c r="G125" t="str">
        <f>IF(ISBLANK(A125),"",_xlfn.XLOOKUP(A125,'Scores - Group B'!$C$3:$C$96,'Scores - Group B'!$Y$3:$Y$96))</f>
        <v/>
      </c>
    </row>
    <row r="126" spans="2:7" x14ac:dyDescent="0.3">
      <c r="B126" t="str">
        <f>IF(ISBLANK(A126),"",_xlfn.XLOOKUP(A126,'Scores - Group B'!$C$3:$C$96,'Scores - Group B'!$D$3:$D$96))</f>
        <v/>
      </c>
      <c r="C126" t="str">
        <f>IF(ISBLANK(A126),"",_xlfn.XLOOKUP(A126,'Scores - Group B'!$C$3:$C$96,'Scores - Group B'!$A$3:$A$96))</f>
        <v/>
      </c>
      <c r="D126" t="str">
        <f>IF(ISBLANK(A126),"",_xlfn.XLOOKUP(A126,'Scores - Group B'!$C$3:$C$96,'Scores - Group B'!$B$3:$B$96))</f>
        <v/>
      </c>
      <c r="E126" t="str">
        <f>IF(ISBLANK(A126),"",_xlfn.XLOOKUP(A126,'Scores - Group B'!$C$3:$C$96,'Scores - Group B'!$F$3:$F$96))</f>
        <v/>
      </c>
      <c r="F126" t="str">
        <f>IF(ISBLANK(A126),"",_xlfn.XLOOKUP(A126,'Scores - Group B'!$C$3:$C$96,'Scores - Group B'!$X$3:$X$96))</f>
        <v/>
      </c>
      <c r="G126" t="str">
        <f>IF(ISBLANK(A126),"",_xlfn.XLOOKUP(A126,'Scores - Group B'!$C$3:$C$96,'Scores - Group B'!$Y$3:$Y$96))</f>
        <v/>
      </c>
    </row>
    <row r="127" spans="2:7" x14ac:dyDescent="0.3">
      <c r="B127" t="str">
        <f>IF(ISBLANK(A127),"",_xlfn.XLOOKUP(A127,'Scores - Group B'!$C$3:$C$96,'Scores - Group B'!$D$3:$D$96))</f>
        <v/>
      </c>
      <c r="C127" t="str">
        <f>IF(ISBLANK(A127),"",_xlfn.XLOOKUP(A127,'Scores - Group B'!$C$3:$C$96,'Scores - Group B'!$A$3:$A$96))</f>
        <v/>
      </c>
      <c r="D127" t="str">
        <f>IF(ISBLANK(A127),"",_xlfn.XLOOKUP(A127,'Scores - Group B'!$C$3:$C$96,'Scores - Group B'!$B$3:$B$96))</f>
        <v/>
      </c>
      <c r="E127" t="str">
        <f>IF(ISBLANK(A127),"",_xlfn.XLOOKUP(A127,'Scores - Group B'!$C$3:$C$96,'Scores - Group B'!$F$3:$F$96))</f>
        <v/>
      </c>
      <c r="F127" t="str">
        <f>IF(ISBLANK(A127),"",_xlfn.XLOOKUP(A127,'Scores - Group B'!$C$3:$C$96,'Scores - Group B'!$X$3:$X$96))</f>
        <v/>
      </c>
      <c r="G127" t="str">
        <f>IF(ISBLANK(A127),"",_xlfn.XLOOKUP(A127,'Scores - Group B'!$C$3:$C$96,'Scores - Group B'!$Y$3:$Y$96))</f>
        <v/>
      </c>
    </row>
    <row r="128" spans="2:7" x14ac:dyDescent="0.3">
      <c r="B128" t="str">
        <f>IF(ISBLANK(A128),"",_xlfn.XLOOKUP(A128,'Scores - Group B'!$C$3:$C$96,'Scores - Group B'!$D$3:$D$96))</f>
        <v/>
      </c>
      <c r="C128" t="str">
        <f>IF(ISBLANK(A128),"",_xlfn.XLOOKUP(A128,'Scores - Group B'!$C$3:$C$96,'Scores - Group B'!$A$3:$A$96))</f>
        <v/>
      </c>
      <c r="D128" t="str">
        <f>IF(ISBLANK(A128),"",_xlfn.XLOOKUP(A128,'Scores - Group B'!$C$3:$C$96,'Scores - Group B'!$B$3:$B$96))</f>
        <v/>
      </c>
      <c r="E128" t="str">
        <f>IF(ISBLANK(A128),"",_xlfn.XLOOKUP(A128,'Scores - Group B'!$C$3:$C$96,'Scores - Group B'!$F$3:$F$96))</f>
        <v/>
      </c>
      <c r="F128" t="str">
        <f>IF(ISBLANK(A128),"",_xlfn.XLOOKUP(A128,'Scores - Group B'!$C$3:$C$96,'Scores - Group B'!$X$3:$X$96))</f>
        <v/>
      </c>
      <c r="G128" t="str">
        <f>IF(ISBLANK(A128),"",_xlfn.XLOOKUP(A128,'Scores - Group B'!$C$3:$C$96,'Scores - Group B'!$Y$3:$Y$96))</f>
        <v/>
      </c>
    </row>
    <row r="129" spans="2:7" x14ac:dyDescent="0.3">
      <c r="B129" t="str">
        <f>IF(ISBLANK(A129),"",_xlfn.XLOOKUP(A129,'Scores - Group B'!$C$3:$C$96,'Scores - Group B'!$D$3:$D$96))</f>
        <v/>
      </c>
      <c r="C129" t="str">
        <f>IF(ISBLANK(A129),"",_xlfn.XLOOKUP(A129,'Scores - Group B'!$C$3:$C$96,'Scores - Group B'!$A$3:$A$96))</f>
        <v/>
      </c>
      <c r="D129" t="str">
        <f>IF(ISBLANK(A129),"",_xlfn.XLOOKUP(A129,'Scores - Group B'!$C$3:$C$96,'Scores - Group B'!$B$3:$B$96))</f>
        <v/>
      </c>
      <c r="E129" t="str">
        <f>IF(ISBLANK(A129),"",_xlfn.XLOOKUP(A129,'Scores - Group B'!$C$3:$C$96,'Scores - Group B'!$F$3:$F$96))</f>
        <v/>
      </c>
      <c r="F129" t="str">
        <f>IF(ISBLANK(A129),"",_xlfn.XLOOKUP(A129,'Scores - Group B'!$C$3:$C$96,'Scores - Group B'!$X$3:$X$96))</f>
        <v/>
      </c>
      <c r="G129" t="str">
        <f>IF(ISBLANK(A129),"",_xlfn.XLOOKUP(A129,'Scores - Group B'!$C$3:$C$96,'Scores - Group B'!$Y$3:$Y$96))</f>
        <v/>
      </c>
    </row>
    <row r="130" spans="2:7" x14ac:dyDescent="0.3">
      <c r="B130" t="str">
        <f>IF(ISBLANK(A130),"",_xlfn.XLOOKUP(A130,'Scores - Group B'!$C$3:$C$96,'Scores - Group B'!$D$3:$D$96))</f>
        <v/>
      </c>
      <c r="C130" t="str">
        <f>IF(ISBLANK(A130),"",_xlfn.XLOOKUP(A130,'Scores - Group B'!$C$3:$C$96,'Scores - Group B'!$A$3:$A$96))</f>
        <v/>
      </c>
      <c r="D130" t="str">
        <f>IF(ISBLANK(A130),"",_xlfn.XLOOKUP(A130,'Scores - Group B'!$C$3:$C$96,'Scores - Group B'!$B$3:$B$96))</f>
        <v/>
      </c>
      <c r="E130" t="str">
        <f>IF(ISBLANK(A130),"",_xlfn.XLOOKUP(A130,'Scores - Group B'!$C$3:$C$96,'Scores - Group B'!$F$3:$F$96))</f>
        <v/>
      </c>
      <c r="F130" t="str">
        <f>IF(ISBLANK(A130),"",_xlfn.XLOOKUP(A130,'Scores - Group B'!$C$3:$C$96,'Scores - Group B'!$X$3:$X$96))</f>
        <v/>
      </c>
      <c r="G130" t="str">
        <f>IF(ISBLANK(A130),"",_xlfn.XLOOKUP(A130,'Scores - Group B'!$C$3:$C$96,'Scores - Group B'!$Y$3:$Y$96))</f>
        <v/>
      </c>
    </row>
    <row r="131" spans="2:7" x14ac:dyDescent="0.3">
      <c r="B131" t="str">
        <f>IF(ISBLANK(A131),"",_xlfn.XLOOKUP(A131,'Scores - Group B'!$C$3:$C$96,'Scores - Group B'!$D$3:$D$96))</f>
        <v/>
      </c>
      <c r="C131" t="str">
        <f>IF(ISBLANK(A131),"",_xlfn.XLOOKUP(A131,'Scores - Group B'!$C$3:$C$96,'Scores - Group B'!$A$3:$A$96))</f>
        <v/>
      </c>
      <c r="D131" t="str">
        <f>IF(ISBLANK(A131),"",_xlfn.XLOOKUP(A131,'Scores - Group B'!$C$3:$C$96,'Scores - Group B'!$B$3:$B$96))</f>
        <v/>
      </c>
      <c r="E131" t="str">
        <f>IF(ISBLANK(A131),"",_xlfn.XLOOKUP(A131,'Scores - Group B'!$C$3:$C$96,'Scores - Group B'!$F$3:$F$96))</f>
        <v/>
      </c>
      <c r="F131" t="str">
        <f>IF(ISBLANK(A131),"",_xlfn.XLOOKUP(A131,'Scores - Group B'!$C$3:$C$96,'Scores - Group B'!$X$3:$X$96))</f>
        <v/>
      </c>
      <c r="G131" t="str">
        <f>IF(ISBLANK(A131),"",_xlfn.XLOOKUP(A131,'Scores - Group B'!$C$3:$C$96,'Scores - Group B'!$Y$3:$Y$96))</f>
        <v/>
      </c>
    </row>
    <row r="132" spans="2:7" x14ac:dyDescent="0.3">
      <c r="B132" t="str">
        <f>IF(ISBLANK(A132),"",_xlfn.XLOOKUP(A132,'Scores - Group B'!$C$3:$C$96,'Scores - Group B'!$D$3:$D$96))</f>
        <v/>
      </c>
      <c r="C132" t="str">
        <f>IF(ISBLANK(A132),"",_xlfn.XLOOKUP(A132,'Scores - Group B'!$C$3:$C$96,'Scores - Group B'!$A$3:$A$96))</f>
        <v/>
      </c>
      <c r="D132" t="str">
        <f>IF(ISBLANK(A132),"",_xlfn.XLOOKUP(A132,'Scores - Group B'!$C$3:$C$96,'Scores - Group B'!$B$3:$B$96))</f>
        <v/>
      </c>
      <c r="E132" t="str">
        <f>IF(ISBLANK(A132),"",_xlfn.XLOOKUP(A132,'Scores - Group B'!$C$3:$C$96,'Scores - Group B'!$F$3:$F$96))</f>
        <v/>
      </c>
      <c r="F132" t="str">
        <f>IF(ISBLANK(A132),"",_xlfn.XLOOKUP(A132,'Scores - Group B'!$C$3:$C$96,'Scores - Group B'!$X$3:$X$96))</f>
        <v/>
      </c>
      <c r="G132" t="str">
        <f>IF(ISBLANK(A132),"",_xlfn.XLOOKUP(A132,'Scores - Group B'!$C$3:$C$96,'Scores - Group B'!$Y$3:$Y$96))</f>
        <v/>
      </c>
    </row>
    <row r="133" spans="2:7" x14ac:dyDescent="0.3">
      <c r="B133" t="str">
        <f>IF(ISBLANK(A133),"",_xlfn.XLOOKUP(A133,'Scores - Group B'!$C$3:$C$96,'Scores - Group B'!$D$3:$D$96))</f>
        <v/>
      </c>
      <c r="C133" t="str">
        <f>IF(ISBLANK(A133),"",_xlfn.XLOOKUP(A133,'Scores - Group B'!$C$3:$C$96,'Scores - Group B'!$A$3:$A$96))</f>
        <v/>
      </c>
      <c r="D133" t="str">
        <f>IF(ISBLANK(A133),"",_xlfn.XLOOKUP(A133,'Scores - Group B'!$C$3:$C$96,'Scores - Group B'!$B$3:$B$96))</f>
        <v/>
      </c>
      <c r="E133" t="str">
        <f>IF(ISBLANK(A133),"",_xlfn.XLOOKUP(A133,'Scores - Group B'!$C$3:$C$96,'Scores - Group B'!$F$3:$F$96))</f>
        <v/>
      </c>
      <c r="F133" t="str">
        <f>IF(ISBLANK(A133),"",_xlfn.XLOOKUP(A133,'Scores - Group B'!$C$3:$C$96,'Scores - Group B'!$X$3:$X$96))</f>
        <v/>
      </c>
      <c r="G133" t="str">
        <f>IF(ISBLANK(A133),"",_xlfn.XLOOKUP(A133,'Scores - Group B'!$C$3:$C$96,'Scores - Group B'!$Y$3:$Y$96))</f>
        <v/>
      </c>
    </row>
    <row r="134" spans="2:7" x14ac:dyDescent="0.3">
      <c r="B134" t="str">
        <f>IF(ISBLANK(A134),"",_xlfn.XLOOKUP(A134,'Scores - Group B'!$C$3:$C$96,'Scores - Group B'!$D$3:$D$96))</f>
        <v/>
      </c>
      <c r="C134" t="str">
        <f>IF(ISBLANK(A134),"",_xlfn.XLOOKUP(A134,'Scores - Group B'!$C$3:$C$96,'Scores - Group B'!$A$3:$A$96))</f>
        <v/>
      </c>
      <c r="D134" t="str">
        <f>IF(ISBLANK(A134),"",_xlfn.XLOOKUP(A134,'Scores - Group B'!$C$3:$C$96,'Scores - Group B'!$B$3:$B$96))</f>
        <v/>
      </c>
      <c r="E134" t="str">
        <f>IF(ISBLANK(A134),"",_xlfn.XLOOKUP(A134,'Scores - Group B'!$C$3:$C$96,'Scores - Group B'!$F$3:$F$96))</f>
        <v/>
      </c>
      <c r="F134" t="str">
        <f>IF(ISBLANK(A134),"",_xlfn.XLOOKUP(A134,'Scores - Group B'!$C$3:$C$96,'Scores - Group B'!$X$3:$X$96))</f>
        <v/>
      </c>
      <c r="G134" t="str">
        <f>IF(ISBLANK(A134),"",_xlfn.XLOOKUP(A134,'Scores - Group B'!$C$3:$C$96,'Scores - Group B'!$Y$3:$Y$96))</f>
        <v/>
      </c>
    </row>
    <row r="135" spans="2:7" x14ac:dyDescent="0.3">
      <c r="B135" t="str">
        <f>IF(ISBLANK(A135),"",_xlfn.XLOOKUP(A135,'Scores - Group B'!$C$3:$C$96,'Scores - Group B'!$D$3:$D$96))</f>
        <v/>
      </c>
      <c r="C135" t="str">
        <f>IF(ISBLANK(A135),"",_xlfn.XLOOKUP(A135,'Scores - Group B'!$C$3:$C$96,'Scores - Group B'!$A$3:$A$96))</f>
        <v/>
      </c>
      <c r="D135" t="str">
        <f>IF(ISBLANK(A135),"",_xlfn.XLOOKUP(A135,'Scores - Group B'!$C$3:$C$96,'Scores - Group B'!$B$3:$B$96))</f>
        <v/>
      </c>
      <c r="E135" t="str">
        <f>IF(ISBLANK(A135),"",_xlfn.XLOOKUP(A135,'Scores - Group B'!$C$3:$C$96,'Scores - Group B'!$F$3:$F$96))</f>
        <v/>
      </c>
      <c r="F135" t="str">
        <f>IF(ISBLANK(A135),"",_xlfn.XLOOKUP(A135,'Scores - Group B'!$C$3:$C$96,'Scores - Group B'!$X$3:$X$96))</f>
        <v/>
      </c>
      <c r="G135" t="str">
        <f>IF(ISBLANK(A135),"",_xlfn.XLOOKUP(A135,'Scores - Group B'!$C$3:$C$96,'Scores - Group B'!$Y$3:$Y$96))</f>
        <v/>
      </c>
    </row>
    <row r="136" spans="2:7" x14ac:dyDescent="0.3">
      <c r="B136" t="str">
        <f>IF(ISBLANK(A136),"",_xlfn.XLOOKUP(A136,'Scores - Group B'!$C$3:$C$96,'Scores - Group B'!$D$3:$D$96))</f>
        <v/>
      </c>
      <c r="C136" t="str">
        <f>IF(ISBLANK(A136),"",_xlfn.XLOOKUP(A136,'Scores - Group B'!$C$3:$C$96,'Scores - Group B'!$A$3:$A$96))</f>
        <v/>
      </c>
      <c r="D136" t="str">
        <f>IF(ISBLANK(A136),"",_xlfn.XLOOKUP(A136,'Scores - Group B'!$C$3:$C$96,'Scores - Group B'!$B$3:$B$96))</f>
        <v/>
      </c>
      <c r="E136" t="str">
        <f>IF(ISBLANK(A136),"",_xlfn.XLOOKUP(A136,'Scores - Group B'!$C$3:$C$96,'Scores - Group B'!$F$3:$F$96))</f>
        <v/>
      </c>
      <c r="F136" t="str">
        <f>IF(ISBLANK(A136),"",_xlfn.XLOOKUP(A136,'Scores - Group B'!$C$3:$C$96,'Scores - Group B'!$X$3:$X$96))</f>
        <v/>
      </c>
      <c r="G136" t="str">
        <f>IF(ISBLANK(A136),"",_xlfn.XLOOKUP(A136,'Scores - Group B'!$C$3:$C$96,'Scores - Group B'!$Y$3:$Y$96))</f>
        <v/>
      </c>
    </row>
    <row r="137" spans="2:7" x14ac:dyDescent="0.3">
      <c r="B137" t="str">
        <f>IF(ISBLANK(A137),"",_xlfn.XLOOKUP(A137,'Scores - Group B'!$C$3:$C$96,'Scores - Group B'!$D$3:$D$96))</f>
        <v/>
      </c>
      <c r="C137" t="str">
        <f>IF(ISBLANK(A137),"",_xlfn.XLOOKUP(A137,'Scores - Group B'!$C$3:$C$96,'Scores - Group B'!$A$3:$A$96))</f>
        <v/>
      </c>
      <c r="D137" t="str">
        <f>IF(ISBLANK(A137),"",_xlfn.XLOOKUP(A137,'Scores - Group B'!$C$3:$C$96,'Scores - Group B'!$B$3:$B$96))</f>
        <v/>
      </c>
      <c r="E137" t="str">
        <f>IF(ISBLANK(A137),"",_xlfn.XLOOKUP(A137,'Scores - Group B'!$C$3:$C$96,'Scores - Group B'!$F$3:$F$96))</f>
        <v/>
      </c>
      <c r="F137" t="str">
        <f>IF(ISBLANK(A137),"",_xlfn.XLOOKUP(A137,'Scores - Group B'!$C$3:$C$96,'Scores - Group B'!$X$3:$X$96))</f>
        <v/>
      </c>
      <c r="G137" t="str">
        <f>IF(ISBLANK(A137),"",_xlfn.XLOOKUP(A137,'Scores - Group B'!$C$3:$C$96,'Scores - Group B'!$Y$3:$Y$96))</f>
        <v/>
      </c>
    </row>
    <row r="138" spans="2:7" x14ac:dyDescent="0.3">
      <c r="B138" t="str">
        <f>IF(ISBLANK(A138),"",_xlfn.XLOOKUP(A138,'Scores - Group B'!$C$3:$C$96,'Scores - Group B'!$D$3:$D$96))</f>
        <v/>
      </c>
      <c r="C138" t="str">
        <f>IF(ISBLANK(A138),"",_xlfn.XLOOKUP(A138,'Scores - Group B'!$C$3:$C$96,'Scores - Group B'!$A$3:$A$96))</f>
        <v/>
      </c>
      <c r="D138" t="str">
        <f>IF(ISBLANK(A138),"",_xlfn.XLOOKUP(A138,'Scores - Group B'!$C$3:$C$96,'Scores - Group B'!$B$3:$B$96))</f>
        <v/>
      </c>
      <c r="E138" t="str">
        <f>IF(ISBLANK(A138),"",_xlfn.XLOOKUP(A138,'Scores - Group B'!$C$3:$C$96,'Scores - Group B'!$F$3:$F$96))</f>
        <v/>
      </c>
      <c r="F138" t="str">
        <f>IF(ISBLANK(A138),"",_xlfn.XLOOKUP(A138,'Scores - Group B'!$C$3:$C$96,'Scores - Group B'!$X$3:$X$96))</f>
        <v/>
      </c>
      <c r="G138" t="str">
        <f>IF(ISBLANK(A138),"",_xlfn.XLOOKUP(A138,'Scores - Group B'!$C$3:$C$96,'Scores - Group B'!$Y$3:$Y$96))</f>
        <v/>
      </c>
    </row>
    <row r="139" spans="2:7" x14ac:dyDescent="0.3">
      <c r="B139" t="str">
        <f>IF(ISBLANK(A139),"",_xlfn.XLOOKUP(A139,'Scores - Group B'!$C$3:$C$96,'Scores - Group B'!$D$3:$D$96))</f>
        <v/>
      </c>
      <c r="C139" t="str">
        <f>IF(ISBLANK(A139),"",_xlfn.XLOOKUP(A139,'Scores - Group B'!$C$3:$C$96,'Scores - Group B'!$A$3:$A$96))</f>
        <v/>
      </c>
      <c r="D139" t="str">
        <f>IF(ISBLANK(A139),"",_xlfn.XLOOKUP(A139,'Scores - Group B'!$C$3:$C$96,'Scores - Group B'!$B$3:$B$96))</f>
        <v/>
      </c>
      <c r="E139" t="str">
        <f>IF(ISBLANK(A139),"",_xlfn.XLOOKUP(A139,'Scores - Group B'!$C$3:$C$96,'Scores - Group B'!$F$3:$F$96))</f>
        <v/>
      </c>
      <c r="F139" t="str">
        <f>IF(ISBLANK(A139),"",_xlfn.XLOOKUP(A139,'Scores - Group B'!$C$3:$C$96,'Scores - Group B'!$X$3:$X$96))</f>
        <v/>
      </c>
      <c r="G139" t="str">
        <f>IF(ISBLANK(A139),"",_xlfn.XLOOKUP(A139,'Scores - Group B'!$C$3:$C$96,'Scores - Group B'!$Y$3:$Y$96))</f>
        <v/>
      </c>
    </row>
    <row r="140" spans="2:7" x14ac:dyDescent="0.3">
      <c r="B140" t="str">
        <f>IF(ISBLANK(A140),"",_xlfn.XLOOKUP(A140,'Scores - Group B'!$C$3:$C$96,'Scores - Group B'!$D$3:$D$96))</f>
        <v/>
      </c>
      <c r="C140" t="str">
        <f>IF(ISBLANK(A140),"",_xlfn.XLOOKUP(A140,'Scores - Group B'!$C$3:$C$96,'Scores - Group B'!$A$3:$A$96))</f>
        <v/>
      </c>
      <c r="D140" t="str">
        <f>IF(ISBLANK(A140),"",_xlfn.XLOOKUP(A140,'Scores - Group B'!$C$3:$C$96,'Scores - Group B'!$B$3:$B$96))</f>
        <v/>
      </c>
      <c r="E140" t="str">
        <f>IF(ISBLANK(A140),"",_xlfn.XLOOKUP(A140,'Scores - Group B'!$C$3:$C$96,'Scores - Group B'!$F$3:$F$96))</f>
        <v/>
      </c>
      <c r="F140" t="str">
        <f>IF(ISBLANK(A140),"",_xlfn.XLOOKUP(A140,'Scores - Group B'!$C$3:$C$96,'Scores - Group B'!$X$3:$X$96))</f>
        <v/>
      </c>
      <c r="G140" t="str">
        <f>IF(ISBLANK(A140),"",_xlfn.XLOOKUP(A140,'Scores - Group B'!$C$3:$C$96,'Scores - Group B'!$Y$3:$Y$96))</f>
        <v/>
      </c>
    </row>
    <row r="141" spans="2:7" x14ac:dyDescent="0.3">
      <c r="B141" t="str">
        <f>IF(ISBLANK(A141),"",_xlfn.XLOOKUP(A141,'Scores - Group B'!$C$3:$C$96,'Scores - Group B'!$D$3:$D$96))</f>
        <v/>
      </c>
      <c r="C141" t="str">
        <f>IF(ISBLANK(A141),"",_xlfn.XLOOKUP(A141,'Scores - Group B'!$C$3:$C$96,'Scores - Group B'!$A$3:$A$96))</f>
        <v/>
      </c>
      <c r="D141" t="str">
        <f>IF(ISBLANK(A141),"",_xlfn.XLOOKUP(A141,'Scores - Group B'!$C$3:$C$96,'Scores - Group B'!$B$3:$B$96))</f>
        <v/>
      </c>
      <c r="E141" t="str">
        <f>IF(ISBLANK(A141),"",_xlfn.XLOOKUP(A141,'Scores - Group B'!$C$3:$C$96,'Scores - Group B'!$F$3:$F$96))</f>
        <v/>
      </c>
      <c r="F141" t="str">
        <f>IF(ISBLANK(A141),"",_xlfn.XLOOKUP(A141,'Scores - Group B'!$C$3:$C$96,'Scores - Group B'!$X$3:$X$96))</f>
        <v/>
      </c>
      <c r="G141" t="str">
        <f>IF(ISBLANK(A141),"",_xlfn.XLOOKUP(A141,'Scores - Group B'!$C$3:$C$96,'Scores - Group B'!$Y$3:$Y$96))</f>
        <v/>
      </c>
    </row>
    <row r="142" spans="2:7" x14ac:dyDescent="0.3">
      <c r="B142" t="str">
        <f>IF(ISBLANK(A142),"",_xlfn.XLOOKUP(A142,'Scores - Group B'!$C$3:$C$96,'Scores - Group B'!$D$3:$D$96))</f>
        <v/>
      </c>
      <c r="C142" t="str">
        <f>IF(ISBLANK(A142),"",_xlfn.XLOOKUP(A142,'Scores - Group B'!$C$3:$C$96,'Scores - Group B'!$A$3:$A$96))</f>
        <v/>
      </c>
      <c r="D142" t="str">
        <f>IF(ISBLANK(A142),"",_xlfn.XLOOKUP(A142,'Scores - Group B'!$C$3:$C$96,'Scores - Group B'!$B$3:$B$96))</f>
        <v/>
      </c>
      <c r="E142" t="str">
        <f>IF(ISBLANK(A142),"",_xlfn.XLOOKUP(A142,'Scores - Group B'!$C$3:$C$96,'Scores - Group B'!$F$3:$F$96))</f>
        <v/>
      </c>
      <c r="F142" t="str">
        <f>IF(ISBLANK(A142),"",_xlfn.XLOOKUP(A142,'Scores - Group B'!$C$3:$C$96,'Scores - Group B'!$X$3:$X$96))</f>
        <v/>
      </c>
      <c r="G142" t="str">
        <f>IF(ISBLANK(A142),"",_xlfn.XLOOKUP(A142,'Scores - Group B'!$C$3:$C$96,'Scores - Group B'!$Y$3:$Y$96))</f>
        <v/>
      </c>
    </row>
    <row r="143" spans="2:7" x14ac:dyDescent="0.3">
      <c r="B143" t="str">
        <f>IF(ISBLANK(A143),"",_xlfn.XLOOKUP(A143,'Scores - Group B'!$C$3:$C$96,'Scores - Group B'!$D$3:$D$96))</f>
        <v/>
      </c>
      <c r="C143" t="str">
        <f>IF(ISBLANK(A143),"",_xlfn.XLOOKUP(A143,'Scores - Group B'!$C$3:$C$96,'Scores - Group B'!$A$3:$A$96))</f>
        <v/>
      </c>
      <c r="D143" t="str">
        <f>IF(ISBLANK(A143),"",_xlfn.XLOOKUP(A143,'Scores - Group B'!$C$3:$C$96,'Scores - Group B'!$B$3:$B$96))</f>
        <v/>
      </c>
      <c r="E143" t="str">
        <f>IF(ISBLANK(A143),"",_xlfn.XLOOKUP(A143,'Scores - Group B'!$C$3:$C$96,'Scores - Group B'!$F$3:$F$96))</f>
        <v/>
      </c>
      <c r="F143" t="str">
        <f>IF(ISBLANK(A143),"",_xlfn.XLOOKUP(A143,'Scores - Group B'!$C$3:$C$96,'Scores - Group B'!$X$3:$X$96))</f>
        <v/>
      </c>
      <c r="G143" t="str">
        <f>IF(ISBLANK(A143),"",_xlfn.XLOOKUP(A143,'Scores - Group B'!$C$3:$C$96,'Scores - Group B'!$Y$3:$Y$96))</f>
        <v/>
      </c>
    </row>
    <row r="144" spans="2:7" x14ac:dyDescent="0.3">
      <c r="B144" t="str">
        <f>IF(ISBLANK(A144),"",_xlfn.XLOOKUP(A144,'Scores - Group B'!$C$3:$C$96,'Scores - Group B'!$D$3:$D$96))</f>
        <v/>
      </c>
      <c r="C144" t="str">
        <f>IF(ISBLANK(A144),"",_xlfn.XLOOKUP(A144,'Scores - Group B'!$C$3:$C$96,'Scores - Group B'!$A$3:$A$96))</f>
        <v/>
      </c>
      <c r="D144" t="str">
        <f>IF(ISBLANK(A144),"",_xlfn.XLOOKUP(A144,'Scores - Group B'!$C$3:$C$96,'Scores - Group B'!$B$3:$B$96))</f>
        <v/>
      </c>
      <c r="E144" t="str">
        <f>IF(ISBLANK(A144),"",_xlfn.XLOOKUP(A144,'Scores - Group B'!$C$3:$C$96,'Scores - Group B'!$F$3:$F$96))</f>
        <v/>
      </c>
      <c r="F144" t="str">
        <f>IF(ISBLANK(A144),"",_xlfn.XLOOKUP(A144,'Scores - Group B'!$C$3:$C$96,'Scores - Group B'!$X$3:$X$96))</f>
        <v/>
      </c>
      <c r="G144" t="str">
        <f>IF(ISBLANK(A144),"",_xlfn.XLOOKUP(A144,'Scores - Group B'!$C$3:$C$96,'Scores - Group B'!$Y$3:$Y$96))</f>
        <v/>
      </c>
    </row>
    <row r="145" spans="2:7" x14ac:dyDescent="0.3">
      <c r="B145" t="str">
        <f>IF(ISBLANK(A145),"",_xlfn.XLOOKUP(A145,'Scores - Group B'!$C$3:$C$96,'Scores - Group B'!$D$3:$D$96))</f>
        <v/>
      </c>
      <c r="C145" t="str">
        <f>IF(ISBLANK(A145),"",_xlfn.XLOOKUP(A145,'Scores - Group B'!$C$3:$C$96,'Scores - Group B'!$A$3:$A$96))</f>
        <v/>
      </c>
      <c r="D145" t="str">
        <f>IF(ISBLANK(A145),"",_xlfn.XLOOKUP(A145,'Scores - Group B'!$C$3:$C$96,'Scores - Group B'!$B$3:$B$96))</f>
        <v/>
      </c>
      <c r="E145" t="str">
        <f>IF(ISBLANK(A145),"",_xlfn.XLOOKUP(A145,'Scores - Group B'!$C$3:$C$96,'Scores - Group B'!$F$3:$F$96))</f>
        <v/>
      </c>
      <c r="F145" t="str">
        <f>IF(ISBLANK(A145),"",_xlfn.XLOOKUP(A145,'Scores - Group B'!$C$3:$C$96,'Scores - Group B'!$X$3:$X$96))</f>
        <v/>
      </c>
      <c r="G145" t="str">
        <f>IF(ISBLANK(A145),"",_xlfn.XLOOKUP(A145,'Scores - Group B'!$C$3:$C$96,'Scores - Group B'!$Y$3:$Y$96))</f>
        <v/>
      </c>
    </row>
    <row r="146" spans="2:7" x14ac:dyDescent="0.3">
      <c r="B146" t="str">
        <f>IF(ISBLANK(A146),"",_xlfn.XLOOKUP(A146,'Scores - Group B'!$C$3:$C$96,'Scores - Group B'!$D$3:$D$96))</f>
        <v/>
      </c>
      <c r="C146" t="str">
        <f>IF(ISBLANK(A146),"",_xlfn.XLOOKUP(A146,'Scores - Group B'!$C$3:$C$96,'Scores - Group B'!$A$3:$A$96))</f>
        <v/>
      </c>
      <c r="D146" t="str">
        <f>IF(ISBLANK(A146),"",_xlfn.XLOOKUP(A146,'Scores - Group B'!$C$3:$C$96,'Scores - Group B'!$B$3:$B$96))</f>
        <v/>
      </c>
      <c r="E146" t="str">
        <f>IF(ISBLANK(A146),"",_xlfn.XLOOKUP(A146,'Scores - Group B'!$C$3:$C$96,'Scores - Group B'!$F$3:$F$96))</f>
        <v/>
      </c>
      <c r="F146" t="str">
        <f>IF(ISBLANK(A146),"",_xlfn.XLOOKUP(A146,'Scores - Group B'!$C$3:$C$96,'Scores - Group B'!$X$3:$X$96))</f>
        <v/>
      </c>
      <c r="G146" t="str">
        <f>IF(ISBLANK(A146),"",_xlfn.XLOOKUP(A146,'Scores - Group B'!$C$3:$C$96,'Scores - Group B'!$Y$3:$Y$96))</f>
        <v/>
      </c>
    </row>
    <row r="147" spans="2:7" x14ac:dyDescent="0.3">
      <c r="B147" t="str">
        <f>IF(ISBLANK(A147),"",_xlfn.XLOOKUP(A147,'Scores - Group B'!$C$3:$C$14,'Scores - Group B'!$D$3:$D$14))</f>
        <v/>
      </c>
      <c r="C147" t="str">
        <f>IF(ISBLANK(A147),"",_xlfn.XLOOKUP(A147,'Scores - Group B'!$C$3:$C$96,'Scores - Group B'!$A$3:$A$96))</f>
        <v/>
      </c>
      <c r="D147" t="str">
        <f>IF(ISBLANK(A147),"",_xlfn.XLOOKUP(A147,'Scores - Group B'!$C$3:$C$96,'Scores - Group B'!$B$3:$B$96))</f>
        <v/>
      </c>
      <c r="E147" t="str">
        <f>IF(ISBLANK(A147),"",_xlfn.XLOOKUP(A147,'Scores - Group B'!$C$3:$C$96,'Scores - Group B'!$F$3:$F$96))</f>
        <v/>
      </c>
      <c r="F147" t="str">
        <f>IF(ISBLANK(A147),"",_xlfn.XLOOKUP(A147,'Scores - Group B'!$C$3:$C$96,'Scores - Group B'!$X$3:$X$96))</f>
        <v/>
      </c>
      <c r="G147" t="str">
        <f>IF(ISBLANK(A147),"",_xlfn.XLOOKUP(A147,'Scores - Group B'!$C$3:$C$96,'Scores - Group B'!$Y$3:$Y$96))</f>
        <v/>
      </c>
    </row>
    <row r="148" spans="2:7" x14ac:dyDescent="0.3">
      <c r="B148" t="str">
        <f>IF(ISBLANK(A148),"",_xlfn.XLOOKUP(A148,'Scores - Group B'!$C$3:$C$14,'Scores - Group B'!$D$3:$D$14))</f>
        <v/>
      </c>
      <c r="C148" t="str">
        <f>IF(ISBLANK(A148),"",_xlfn.XLOOKUP(A148,'Scores - Group B'!$C$3:$C$96,'Scores - Group B'!$A$3:$A$96))</f>
        <v/>
      </c>
      <c r="D148" t="str">
        <f>IF(ISBLANK(A148),"",_xlfn.XLOOKUP(A148,'Scores - Group B'!$C$3:$C$96,'Scores - Group B'!$B$3:$B$96))</f>
        <v/>
      </c>
      <c r="E148" t="str">
        <f>IF(ISBLANK(A148),"",_xlfn.XLOOKUP(A148,'Scores - Group B'!$C$3:$C$96,'Scores - Group B'!$F$3:$F$96))</f>
        <v/>
      </c>
      <c r="F148" t="str">
        <f>IF(ISBLANK(A148),"",_xlfn.XLOOKUP(A148,'Scores - Group B'!$C$3:$C$96,'Scores - Group B'!$X$3:$X$96))</f>
        <v/>
      </c>
      <c r="G148" t="str">
        <f>IF(ISBLANK(A148),"",_xlfn.XLOOKUP(A148,'Scores - Group B'!$C$3:$C$96,'Scores - Group B'!$Y$3:$Y$96))</f>
        <v/>
      </c>
    </row>
    <row r="149" spans="2:7" x14ac:dyDescent="0.3">
      <c r="B149" t="str">
        <f>IF(ISBLANK(A149),"",_xlfn.XLOOKUP(A149,'Scores - Group B'!$C$3:$C$14,'Scores - Group B'!$D$3:$D$14))</f>
        <v/>
      </c>
      <c r="C149" t="str">
        <f>IF(ISBLANK(A149),"",_xlfn.XLOOKUP(A149,'Scores - Group B'!$C$3:$C$96,'Scores - Group B'!$A$3:$A$96))</f>
        <v/>
      </c>
      <c r="D149" t="str">
        <f>IF(ISBLANK(A149),"",_xlfn.XLOOKUP(A149,'Scores - Group B'!$C$3:$C$96,'Scores - Group B'!$B$3:$B$96))</f>
        <v/>
      </c>
      <c r="E149" t="str">
        <f>IF(ISBLANK(A149),"",_xlfn.XLOOKUP(A149,'Scores - Group B'!$C$3:$C$96,'Scores - Group B'!$F$3:$F$96))</f>
        <v/>
      </c>
      <c r="F149" t="str">
        <f>IF(ISBLANK(A149),"",_xlfn.XLOOKUP(A149,'Scores - Group B'!$C$3:$C$96,'Scores - Group B'!$X$3:$X$96))</f>
        <v/>
      </c>
      <c r="G149" t="str">
        <f>IF(ISBLANK(A149),"",_xlfn.XLOOKUP(A149,'Scores - Group B'!$C$3:$C$96,'Scores - Group B'!$Y$3:$Y$96))</f>
        <v/>
      </c>
    </row>
    <row r="150" spans="2:7" x14ac:dyDescent="0.3">
      <c r="B150" t="str">
        <f>IF(ISBLANK(A150),"",_xlfn.XLOOKUP(A150,'Scores - Group B'!$C$3:$C$14,'Scores - Group B'!$D$3:$D$14))</f>
        <v/>
      </c>
      <c r="C150" t="str">
        <f>IF(ISBLANK(A150),"",_xlfn.XLOOKUP(A150,'Scores - Group B'!$C$3:$C$96,'Scores - Group B'!$A$3:$A$96))</f>
        <v/>
      </c>
      <c r="D150" t="str">
        <f>IF(ISBLANK(A150),"",_xlfn.XLOOKUP(A150,'Scores - Group B'!$C$3:$C$96,'Scores - Group B'!$B$3:$B$96))</f>
        <v/>
      </c>
      <c r="E150" t="str">
        <f>IF(ISBLANK(A150),"",_xlfn.XLOOKUP(A150,'Scores - Group B'!$C$3:$C$96,'Scores - Group B'!$F$3:$F$96))</f>
        <v/>
      </c>
      <c r="F150" t="str">
        <f>IF(ISBLANK(A150),"",_xlfn.XLOOKUP(A150,'Scores - Group B'!$C$3:$C$96,'Scores - Group B'!$X$3:$X$96))</f>
        <v/>
      </c>
      <c r="G150" t="str">
        <f>IF(ISBLANK(A150),"",_xlfn.XLOOKUP(A150,'Scores - Group B'!$C$3:$C$96,'Scores - Group B'!$Y$3:$Y$96))</f>
        <v/>
      </c>
    </row>
    <row r="151" spans="2:7" x14ac:dyDescent="0.3">
      <c r="B151" t="str">
        <f>IF(ISBLANK(A151),"",_xlfn.XLOOKUP(A151,'Scores - Group B'!$C$3:$C$14,'Scores - Group B'!$D$3:$D$14))</f>
        <v/>
      </c>
      <c r="C151" t="str">
        <f>IF(ISBLANK(A151),"",_xlfn.XLOOKUP(A151,'Scores - Group B'!$C$3:$C$96,'Scores - Group B'!$A$3:$A$96))</f>
        <v/>
      </c>
      <c r="D151" t="str">
        <f>IF(ISBLANK(A151),"",_xlfn.XLOOKUP(A151,'Scores - Group B'!$C$3:$C$96,'Scores - Group B'!$B$3:$B$96))</f>
        <v/>
      </c>
      <c r="E151" t="str">
        <f>IF(ISBLANK(A151),"",_xlfn.XLOOKUP(A151,'Scores - Group B'!$C$3:$C$96,'Scores - Group B'!$F$3:$F$96))</f>
        <v/>
      </c>
      <c r="F151" t="str">
        <f>IF(ISBLANK(A151),"",_xlfn.XLOOKUP(A151,'Scores - Group B'!$C$3:$C$96,'Scores - Group B'!$X$3:$X$96))</f>
        <v/>
      </c>
      <c r="G151" t="str">
        <f>IF(ISBLANK(A151),"",_xlfn.XLOOKUP(A151,'Scores - Group B'!$C$3:$C$96,'Scores - Group B'!$Y$3:$Y$96))</f>
        <v/>
      </c>
    </row>
    <row r="152" spans="2:7" x14ac:dyDescent="0.3">
      <c r="B152" t="str">
        <f>IF(ISBLANK(A152),"",_xlfn.XLOOKUP(A152,'Scores - Group B'!$C$3:$C$14,'Scores - Group B'!$D$3:$D$14))</f>
        <v/>
      </c>
      <c r="C152" t="str">
        <f>IF(ISBLANK(A152),"",_xlfn.XLOOKUP(A152,'Scores - Group B'!$C$3:$C$96,'Scores - Group B'!$A$3:$A$96))</f>
        <v/>
      </c>
      <c r="D152" t="str">
        <f>IF(ISBLANK(A152),"",_xlfn.XLOOKUP(A152,'Scores - Group B'!$C$3:$C$96,'Scores - Group B'!$B$3:$B$96))</f>
        <v/>
      </c>
      <c r="E152" t="str">
        <f>IF(ISBLANK(A152),"",_xlfn.XLOOKUP(A152,'Scores - Group B'!$C$3:$C$96,'Scores - Group B'!$F$3:$F$96))</f>
        <v/>
      </c>
      <c r="F152" t="str">
        <f>IF(ISBLANK(A152),"",_xlfn.XLOOKUP(A152,'Scores - Group B'!$C$3:$C$96,'Scores - Group B'!$X$3:$X$96))</f>
        <v/>
      </c>
      <c r="G152" t="str">
        <f>IF(ISBLANK(A152),"",_xlfn.XLOOKUP(A152,'Scores - Group B'!$C$3:$C$96,'Scores - Group B'!$Y$3:$Y$96))</f>
        <v/>
      </c>
    </row>
    <row r="153" spans="2:7" x14ac:dyDescent="0.3">
      <c r="B153" t="str">
        <f>IF(ISBLANK(A153),"",_xlfn.XLOOKUP(A153,'Scores - Group B'!$C$3:$C$14,'Scores - Group B'!$D$3:$D$14))</f>
        <v/>
      </c>
      <c r="C153" t="str">
        <f>IF(ISBLANK(A153),"",_xlfn.XLOOKUP(A153,'Scores - Group B'!$C$3:$C$96,'Scores - Group B'!$A$3:$A$96))</f>
        <v/>
      </c>
      <c r="D153" t="str">
        <f>IF(ISBLANK(A153),"",_xlfn.XLOOKUP(A153,'Scores - Group B'!$C$3:$C$96,'Scores - Group B'!$B$3:$B$96))</f>
        <v/>
      </c>
      <c r="E153" t="str">
        <f>IF(ISBLANK(A153),"",_xlfn.XLOOKUP(A153,'Scores - Group B'!$C$3:$C$96,'Scores - Group B'!$F$3:$F$96))</f>
        <v/>
      </c>
      <c r="F153" t="str">
        <f>IF(ISBLANK(A153),"",_xlfn.XLOOKUP(A153,'Scores - Group B'!$C$3:$C$96,'Scores - Group B'!$X$3:$X$96))</f>
        <v/>
      </c>
      <c r="G153" t="str">
        <f>IF(ISBLANK(A153),"",_xlfn.XLOOKUP(A153,'Scores - Group B'!$C$3:$C$96,'Scores - Group B'!$Y$3:$Y$96))</f>
        <v/>
      </c>
    </row>
    <row r="154" spans="2:7" x14ac:dyDescent="0.3">
      <c r="B154" t="str">
        <f>IF(ISBLANK(A154),"",_xlfn.XLOOKUP(A154,'Scores - Group B'!$C$3:$C$14,'Scores - Group B'!$D$3:$D$14))</f>
        <v/>
      </c>
      <c r="C154" t="str">
        <f>IF(ISBLANK(A154),"",_xlfn.XLOOKUP(A154,'Scores - Group B'!$C$3:$C$96,'Scores - Group B'!$A$3:$A$96))</f>
        <v/>
      </c>
      <c r="D154" t="str">
        <f>IF(ISBLANK(A154),"",_xlfn.XLOOKUP(A154,'Scores - Group B'!$C$3:$C$96,'Scores - Group B'!$B$3:$B$96))</f>
        <v/>
      </c>
      <c r="E154" t="str">
        <f>IF(ISBLANK(A154),"",_xlfn.XLOOKUP(A154,'Scores - Group B'!$C$3:$C$96,'Scores - Group B'!$F$3:$F$96))</f>
        <v/>
      </c>
      <c r="F154" t="str">
        <f>IF(ISBLANK(A154),"",_xlfn.XLOOKUP(A154,'Scores - Group B'!$C$3:$C$96,'Scores - Group B'!$X$3:$X$96))</f>
        <v/>
      </c>
      <c r="G154" t="str">
        <f>IF(ISBLANK(A154),"",_xlfn.XLOOKUP(A154,'Scores - Group B'!$C$3:$C$96,'Scores - Group B'!$Y$3:$Y$96))</f>
        <v/>
      </c>
    </row>
    <row r="155" spans="2:7" x14ac:dyDescent="0.3">
      <c r="B155" t="str">
        <f>IF(ISBLANK(A155),"",_xlfn.XLOOKUP(A155,'Scores - Group B'!$C$3:$C$14,'Scores - Group B'!$D$3:$D$14))</f>
        <v/>
      </c>
      <c r="C155" t="str">
        <f>IF(ISBLANK(A155),"",_xlfn.XLOOKUP(A155,'Scores - Group B'!$C$3:$C$96,'Scores - Group B'!$A$3:$A$96))</f>
        <v/>
      </c>
      <c r="D155" t="str">
        <f>IF(ISBLANK(A155),"",_xlfn.XLOOKUP(A155,'Scores - Group B'!$C$3:$C$96,'Scores - Group B'!$B$3:$B$96))</f>
        <v/>
      </c>
      <c r="E155" t="str">
        <f>IF(ISBLANK(A155),"",_xlfn.XLOOKUP(A155,'Scores - Group B'!$C$3:$C$96,'Scores - Group B'!$F$3:$F$96))</f>
        <v/>
      </c>
      <c r="F155" t="str">
        <f>IF(ISBLANK(A155),"",_xlfn.XLOOKUP(A155,'Scores - Group B'!$C$3:$C$96,'Scores - Group B'!$X$3:$X$96))</f>
        <v/>
      </c>
      <c r="G155" t="str">
        <f>IF(ISBLANK(A155),"",_xlfn.XLOOKUP(A155,'Scores - Group B'!$C$3:$C$96,'Scores - Group B'!$Y$3:$Y$96))</f>
        <v/>
      </c>
    </row>
    <row r="156" spans="2:7" x14ac:dyDescent="0.3">
      <c r="B156" t="str">
        <f>IF(ISBLANK(A156),"",_xlfn.XLOOKUP(A156,'Scores - Group B'!$C$3:$C$14,'Scores - Group B'!$D$3:$D$14))</f>
        <v/>
      </c>
      <c r="C156" t="str">
        <f>IF(ISBLANK(A156),"",_xlfn.XLOOKUP(A156,'Scores - Group B'!$C$3:$C$96,'Scores - Group B'!$A$3:$A$96))</f>
        <v/>
      </c>
      <c r="D156" t="str">
        <f>IF(ISBLANK(A156),"",_xlfn.XLOOKUP(A156,'Scores - Group B'!$C$3:$C$96,'Scores - Group B'!$B$3:$B$96))</f>
        <v/>
      </c>
      <c r="E156" t="str">
        <f>IF(ISBLANK(A156),"",_xlfn.XLOOKUP(A156,'Scores - Group B'!$C$3:$C$96,'Scores - Group B'!$F$3:$F$96))</f>
        <v/>
      </c>
      <c r="F156" t="str">
        <f>IF(ISBLANK(A156),"",_xlfn.XLOOKUP(A156,'Scores - Group B'!$C$3:$C$96,'Scores - Group B'!$X$3:$X$96))</f>
        <v/>
      </c>
      <c r="G156" t="str">
        <f>IF(ISBLANK(A156),"",_xlfn.XLOOKUP(A156,'Scores - Group B'!$C$3:$C$96,'Scores - Group B'!$Y$3:$Y$96))</f>
        <v/>
      </c>
    </row>
    <row r="157" spans="2:7" x14ac:dyDescent="0.3">
      <c r="B157" t="str">
        <f>IF(ISBLANK(A157),"",_xlfn.XLOOKUP(A157,'Scores - Group B'!$C$3:$C$14,'Scores - Group B'!$D$3:$D$14))</f>
        <v/>
      </c>
      <c r="C157" t="str">
        <f>IF(ISBLANK(A157),"",_xlfn.XLOOKUP(A157,'Scores - Group B'!$C$3:$C$96,'Scores - Group B'!$A$3:$A$96))</f>
        <v/>
      </c>
      <c r="D157" t="str">
        <f>IF(ISBLANK(A157),"",_xlfn.XLOOKUP(A157,'Scores - Group B'!$C$3:$C$96,'Scores - Group B'!$B$3:$B$96))</f>
        <v/>
      </c>
      <c r="E157" t="str">
        <f>IF(ISBLANK(A157),"",_xlfn.XLOOKUP(A157,'Scores - Group B'!$C$3:$C$96,'Scores - Group B'!$F$3:$F$96))</f>
        <v/>
      </c>
      <c r="F157" t="str">
        <f>IF(ISBLANK(A157),"",_xlfn.XLOOKUP(A157,'Scores - Group B'!$C$3:$C$96,'Scores - Group B'!$X$3:$X$96))</f>
        <v/>
      </c>
      <c r="G157" t="str">
        <f>IF(ISBLANK(A157),"",_xlfn.XLOOKUP(A157,'Scores - Group B'!$C$3:$C$96,'Scores - Group B'!$Y$3:$Y$96))</f>
        <v/>
      </c>
    </row>
    <row r="158" spans="2:7" x14ac:dyDescent="0.3">
      <c r="B158" t="str">
        <f>IF(ISBLANK(A158),"",_xlfn.XLOOKUP(A158,'Scores - Group B'!$C$3:$C$14,'Scores - Group B'!$D$3:$D$14))</f>
        <v/>
      </c>
      <c r="C158" t="str">
        <f>IF(ISBLANK(A158),"",_xlfn.XLOOKUP(A158,'Scores - Group B'!$C$3:$C$96,'Scores - Group B'!$A$3:$A$96))</f>
        <v/>
      </c>
      <c r="D158" t="str">
        <f>IF(ISBLANK(A158),"",_xlfn.XLOOKUP(A158,'Scores - Group B'!$C$3:$C$96,'Scores - Group B'!$B$3:$B$96))</f>
        <v/>
      </c>
      <c r="E158" t="str">
        <f>IF(ISBLANK(A158),"",_xlfn.XLOOKUP(A158,'Scores - Group B'!$C$3:$C$96,'Scores - Group B'!$F$3:$F$96))</f>
        <v/>
      </c>
      <c r="F158" t="str">
        <f>IF(ISBLANK(A158),"",_xlfn.XLOOKUP(A158,'Scores - Group B'!$C$3:$C$96,'Scores - Group B'!$X$3:$X$96))</f>
        <v/>
      </c>
      <c r="G158" t="str">
        <f>IF(ISBLANK(A158),"",_xlfn.XLOOKUP(A158,'Scores - Group B'!$C$3:$C$96,'Scores - Group B'!$Y$3:$Y$96))</f>
        <v/>
      </c>
    </row>
    <row r="159" spans="2:7" x14ac:dyDescent="0.3">
      <c r="B159" t="str">
        <f>IF(ISBLANK(A159),"",_xlfn.XLOOKUP(A159,'Scores - Group B'!$C$3:$C$14,'Scores - Group B'!$D$3:$D$14))</f>
        <v/>
      </c>
      <c r="C159" t="str">
        <f>IF(ISBLANK(A159),"",_xlfn.XLOOKUP(A159,'Scores - Group B'!$C$3:$C$96,'Scores - Group B'!$A$3:$A$96))</f>
        <v/>
      </c>
      <c r="D159" t="str">
        <f>IF(ISBLANK(A159),"",_xlfn.XLOOKUP(A159,'Scores - Group B'!$C$3:$C$96,'Scores - Group B'!$B$3:$B$96))</f>
        <v/>
      </c>
      <c r="E159" t="str">
        <f>IF(ISBLANK(A159),"",_xlfn.XLOOKUP(A159,'Scores - Group B'!$C$3:$C$96,'Scores - Group B'!$F$3:$F$96))</f>
        <v/>
      </c>
      <c r="F159" t="str">
        <f>IF(ISBLANK(A159),"",_xlfn.XLOOKUP(A159,'Scores - Group B'!$C$3:$C$96,'Scores - Group B'!$X$3:$X$96))</f>
        <v/>
      </c>
      <c r="G159" t="str">
        <f>IF(ISBLANK(A159),"",_xlfn.XLOOKUP(A159,'Scores - Group B'!$C$3:$C$96,'Scores - Group B'!$Y$3:$Y$96))</f>
        <v/>
      </c>
    </row>
    <row r="160" spans="2:7" x14ac:dyDescent="0.3">
      <c r="B160" t="str">
        <f>IF(ISBLANK(A160),"",_xlfn.XLOOKUP(A160,'Scores - Group B'!$C$3:$C$14,'Scores - Group B'!$D$3:$D$14))</f>
        <v/>
      </c>
      <c r="C160" t="str">
        <f>IF(ISBLANK(A160),"",_xlfn.XLOOKUP(A160,'Scores - Group B'!$C$3:$C$96,'Scores - Group B'!$A$3:$A$96))</f>
        <v/>
      </c>
      <c r="D160" t="str">
        <f>IF(ISBLANK(A160),"",_xlfn.XLOOKUP(A160,'Scores - Group B'!$C$3:$C$96,'Scores - Group B'!$B$3:$B$96))</f>
        <v/>
      </c>
      <c r="E160" t="str">
        <f>IF(ISBLANK(A160),"",_xlfn.XLOOKUP(A160,'Scores - Group B'!$C$3:$C$96,'Scores - Group B'!$F$3:$F$96))</f>
        <v/>
      </c>
      <c r="F160" t="str">
        <f>IF(ISBLANK(A160),"",_xlfn.XLOOKUP(A160,'Scores - Group B'!$C$3:$C$96,'Scores - Group B'!$X$3:$X$96))</f>
        <v/>
      </c>
      <c r="G160" t="str">
        <f>IF(ISBLANK(A160),"",_xlfn.XLOOKUP(A160,'Scores - Group B'!$C$3:$C$96,'Scores - Group B'!$Y$3:$Y$96))</f>
        <v/>
      </c>
    </row>
    <row r="161" spans="2:7" x14ac:dyDescent="0.3">
      <c r="B161" t="str">
        <f>IF(ISBLANK(A161),"",_xlfn.XLOOKUP(A161,'Scores - Group B'!$C$3:$C$14,'Scores - Group B'!$D$3:$D$14))</f>
        <v/>
      </c>
      <c r="C161" t="str">
        <f>IF(ISBLANK(A161),"",_xlfn.XLOOKUP(A161,'Scores - Group B'!$C$3:$C$96,'Scores - Group B'!$A$3:$A$96))</f>
        <v/>
      </c>
      <c r="D161" t="str">
        <f>IF(ISBLANK(A161),"",_xlfn.XLOOKUP(A161,'Scores - Group B'!$C$3:$C$96,'Scores - Group B'!$B$3:$B$96))</f>
        <v/>
      </c>
      <c r="E161" t="str">
        <f>IF(ISBLANK(A161),"",_xlfn.XLOOKUP(A161,'Scores - Group B'!$C$3:$C$96,'Scores - Group B'!$F$3:$F$96))</f>
        <v/>
      </c>
      <c r="F161" t="str">
        <f>IF(ISBLANK(A161),"",_xlfn.XLOOKUP(A161,'Scores - Group B'!$C$3:$C$96,'Scores - Group B'!$X$3:$X$96))</f>
        <v/>
      </c>
      <c r="G161" t="str">
        <f>IF(ISBLANK(A161),"",_xlfn.XLOOKUP(A161,'Scores - Group B'!$C$3:$C$96,'Scores - Group B'!$Y$3:$Y$96))</f>
        <v/>
      </c>
    </row>
    <row r="162" spans="2:7" x14ac:dyDescent="0.3">
      <c r="B162" t="str">
        <f>IF(ISBLANK(A162),"",_xlfn.XLOOKUP(A162,'Scores - Group B'!$C$3:$C$14,'Scores - Group B'!$D$3:$D$14))</f>
        <v/>
      </c>
      <c r="C162" t="str">
        <f>IF(ISBLANK(A162),"",_xlfn.XLOOKUP(A162,'Scores - Group B'!$C$3:$C$96,'Scores - Group B'!$A$3:$A$96))</f>
        <v/>
      </c>
      <c r="D162" t="str">
        <f>IF(ISBLANK(A162),"",_xlfn.XLOOKUP(A162,'Scores - Group B'!$C$3:$C$96,'Scores - Group B'!$B$3:$B$96))</f>
        <v/>
      </c>
      <c r="E162" t="str">
        <f>IF(ISBLANK(A162),"",_xlfn.XLOOKUP(A162,'Scores - Group B'!$C$3:$C$96,'Scores - Group B'!$F$3:$F$96))</f>
        <v/>
      </c>
      <c r="F162" t="str">
        <f>IF(ISBLANK(A162),"",_xlfn.XLOOKUP(A162,'Scores - Group B'!$C$3:$C$96,'Scores - Group B'!$X$3:$X$96))</f>
        <v/>
      </c>
      <c r="G162" t="str">
        <f>IF(ISBLANK(A162),"",_xlfn.XLOOKUP(A162,'Scores - Group B'!$C$3:$C$96,'Scores - Group B'!$Y$3:$Y$96))</f>
        <v/>
      </c>
    </row>
    <row r="163" spans="2:7" x14ac:dyDescent="0.3">
      <c r="B163" t="str">
        <f>IF(ISBLANK(A163),"",_xlfn.XLOOKUP(A163,'Scores - Group B'!$C$3:$C$14,'Scores - Group B'!$D$3:$D$14))</f>
        <v/>
      </c>
      <c r="C163" t="str">
        <f>IF(ISBLANK(A163),"",_xlfn.XLOOKUP(A163,'Scores - Group B'!$C$3:$C$96,'Scores - Group B'!$A$3:$A$96))</f>
        <v/>
      </c>
      <c r="D163" t="str">
        <f>IF(ISBLANK(A163),"",_xlfn.XLOOKUP(A163,'Scores - Group B'!$C$3:$C$96,'Scores - Group B'!$B$3:$B$96))</f>
        <v/>
      </c>
      <c r="E163" t="str">
        <f>IF(ISBLANK(A163),"",_xlfn.XLOOKUP(A163,'Scores - Group B'!$C$3:$C$96,'Scores - Group B'!$F$3:$F$96))</f>
        <v/>
      </c>
      <c r="F163" t="str">
        <f>IF(ISBLANK(A163),"",_xlfn.XLOOKUP(A163,'Scores - Group B'!$C$3:$C$96,'Scores - Group B'!$X$3:$X$96))</f>
        <v/>
      </c>
      <c r="G163" t="str">
        <f>IF(ISBLANK(A163),"",_xlfn.XLOOKUP(A163,'Scores - Group B'!$C$3:$C$96,'Scores - Group B'!$Y$3:$Y$96))</f>
        <v/>
      </c>
    </row>
    <row r="164" spans="2:7" x14ac:dyDescent="0.3">
      <c r="B164" t="str">
        <f>IF(ISBLANK(A164),"",_xlfn.XLOOKUP(A164,'Scores - Group B'!$C$3:$C$14,'Scores - Group B'!$D$3:$D$14))</f>
        <v/>
      </c>
      <c r="C164" t="str">
        <f>IF(ISBLANK(A164),"",_xlfn.XLOOKUP(A164,'Scores - Group B'!$C$3:$C$96,'Scores - Group B'!$A$3:$A$96))</f>
        <v/>
      </c>
      <c r="D164" t="str">
        <f>IF(ISBLANK(A164),"",_xlfn.XLOOKUP(A164,'Scores - Group B'!$C$3:$C$96,'Scores - Group B'!$B$3:$B$96))</f>
        <v/>
      </c>
      <c r="E164" t="str">
        <f>IF(ISBLANK(A164),"",_xlfn.XLOOKUP(A164,'Scores - Group B'!$C$3:$C$96,'Scores - Group B'!$F$3:$F$96))</f>
        <v/>
      </c>
      <c r="F164" t="str">
        <f>IF(ISBLANK(A164),"",_xlfn.XLOOKUP(A164,'Scores - Group B'!$C$3:$C$96,'Scores - Group B'!$X$3:$X$96))</f>
        <v/>
      </c>
      <c r="G164" t="str">
        <f>IF(ISBLANK(A164),"",_xlfn.XLOOKUP(A164,'Scores - Group B'!$C$3:$C$96,'Scores - Group B'!$Y$3:$Y$96))</f>
        <v/>
      </c>
    </row>
    <row r="165" spans="2:7" x14ac:dyDescent="0.3">
      <c r="B165" t="str">
        <f>IF(ISBLANK(A165),"",_xlfn.XLOOKUP(A165,'Scores - Group B'!$C$3:$C$14,'Scores - Group B'!$D$3:$D$14))</f>
        <v/>
      </c>
      <c r="C165" t="str">
        <f>IF(ISBLANK(A165),"",_xlfn.XLOOKUP(A165,'Scores - Group B'!$C$3:$C$96,'Scores - Group B'!$A$3:$A$96))</f>
        <v/>
      </c>
      <c r="D165" t="str">
        <f>IF(ISBLANK(A165),"",_xlfn.XLOOKUP(A165,'Scores - Group B'!$C$3:$C$96,'Scores - Group B'!$B$3:$B$96))</f>
        <v/>
      </c>
      <c r="E165" t="str">
        <f>IF(ISBLANK(A165),"",_xlfn.XLOOKUP(A165,'Scores - Group B'!$C$3:$C$96,'Scores - Group B'!$F$3:$F$96))</f>
        <v/>
      </c>
      <c r="F165" t="str">
        <f>IF(ISBLANK(A165),"",_xlfn.XLOOKUP(A165,'Scores - Group B'!$C$3:$C$96,'Scores - Group B'!$X$3:$X$96))</f>
        <v/>
      </c>
      <c r="G165" t="str">
        <f>IF(ISBLANK(A165),"",_xlfn.XLOOKUP(A165,'Scores - Group B'!$C$3:$C$96,'Scores - Group B'!$Y$3:$Y$96))</f>
        <v/>
      </c>
    </row>
    <row r="166" spans="2:7" x14ac:dyDescent="0.3">
      <c r="B166" t="str">
        <f>IF(ISBLANK(A166),"",_xlfn.XLOOKUP(A166,'Scores - Group B'!$C$3:$C$14,'Scores - Group B'!$D$3:$D$14))</f>
        <v/>
      </c>
      <c r="C166" t="str">
        <f>IF(ISBLANK(A166),"",_xlfn.XLOOKUP(A166,'Scores - Group B'!$C$3:$C$96,'Scores - Group B'!$A$3:$A$96))</f>
        <v/>
      </c>
      <c r="D166" t="str">
        <f>IF(ISBLANK(A166),"",_xlfn.XLOOKUP(A166,'Scores - Group B'!$C$3:$C$96,'Scores - Group B'!$B$3:$B$96))</f>
        <v/>
      </c>
      <c r="E166" t="str">
        <f>IF(ISBLANK(A166),"",_xlfn.XLOOKUP(A166,'Scores - Group B'!$C$3:$C$96,'Scores - Group B'!$F$3:$F$96))</f>
        <v/>
      </c>
      <c r="F166" t="str">
        <f>IF(ISBLANK(A166),"",_xlfn.XLOOKUP(A166,'Scores - Group B'!$C$3:$C$96,'Scores - Group B'!$X$3:$X$96))</f>
        <v/>
      </c>
      <c r="G166" t="str">
        <f>IF(ISBLANK(A166),"",_xlfn.XLOOKUP(A166,'Scores - Group B'!$C$3:$C$96,'Scores - Group B'!$Y$3:$Y$96))</f>
        <v/>
      </c>
    </row>
    <row r="167" spans="2:7" x14ac:dyDescent="0.3">
      <c r="B167" t="str">
        <f>IF(ISBLANK(A167),"",_xlfn.XLOOKUP(A167,'Scores - Group B'!$C$3:$C$14,'Scores - Group B'!$D$3:$D$14))</f>
        <v/>
      </c>
      <c r="C167" t="str">
        <f>IF(ISBLANK(A167),"",_xlfn.XLOOKUP(A167,'Scores - Group B'!$C$3:$C$96,'Scores - Group B'!$A$3:$A$96))</f>
        <v/>
      </c>
      <c r="D167" t="str">
        <f>IF(ISBLANK(A167),"",_xlfn.XLOOKUP(A167,'Scores - Group B'!$C$3:$C$96,'Scores - Group B'!$B$3:$B$96))</f>
        <v/>
      </c>
      <c r="E167" t="str">
        <f>IF(ISBLANK(A167),"",_xlfn.XLOOKUP(A167,'Scores - Group B'!$C$3:$C$96,'Scores - Group B'!$F$3:$F$96))</f>
        <v/>
      </c>
      <c r="F167" t="str">
        <f>IF(ISBLANK(A167),"",_xlfn.XLOOKUP(A167,'Scores - Group B'!$C$3:$C$96,'Scores - Group B'!$X$3:$X$96))</f>
        <v/>
      </c>
      <c r="G167" t="str">
        <f>IF(ISBLANK(A167),"",_xlfn.XLOOKUP(A167,'Scores - Group B'!$C$3:$C$96,'Scores - Group B'!$Y$3:$Y$96))</f>
        <v/>
      </c>
    </row>
    <row r="168" spans="2:7" x14ac:dyDescent="0.3">
      <c r="B168" t="str">
        <f>IF(ISBLANK(A168),"",_xlfn.XLOOKUP(A168,'Scores - Group B'!$C$3:$C$14,'Scores - Group B'!$D$3:$D$14))</f>
        <v/>
      </c>
      <c r="C168" t="str">
        <f>IF(ISBLANK(A168),"",_xlfn.XLOOKUP(A168,'Scores - Group B'!$C$3:$C$96,'Scores - Group B'!$A$3:$A$96))</f>
        <v/>
      </c>
      <c r="D168" t="str">
        <f>IF(ISBLANK(A168),"",_xlfn.XLOOKUP(A168,'Scores - Group B'!$C$3:$C$96,'Scores - Group B'!$B$3:$B$96))</f>
        <v/>
      </c>
      <c r="E168" t="str">
        <f>IF(ISBLANK(A168),"",_xlfn.XLOOKUP(A168,'Scores - Group B'!$C$3:$C$96,'Scores - Group B'!$F$3:$F$96))</f>
        <v/>
      </c>
      <c r="F168" t="str">
        <f>IF(ISBLANK(A168),"",_xlfn.XLOOKUP(A168,'Scores - Group B'!$C$3:$C$96,'Scores - Group B'!$X$3:$X$96))</f>
        <v/>
      </c>
      <c r="G168" t="str">
        <f>IF(ISBLANK(A168),"",_xlfn.XLOOKUP(A168,'Scores - Group B'!$C$3:$C$96,'Scores - Group B'!$Y$3:$Y$96))</f>
        <v/>
      </c>
    </row>
    <row r="169" spans="2:7" x14ac:dyDescent="0.3">
      <c r="B169" t="str">
        <f>IF(ISBLANK(A169),"",_xlfn.XLOOKUP(A169,'Scores - Group B'!$C$3:$C$14,'Scores - Group B'!$D$3:$D$14))</f>
        <v/>
      </c>
      <c r="C169" t="str">
        <f>IF(ISBLANK(A169),"",_xlfn.XLOOKUP(A169,'Scores - Group B'!$C$3:$C$96,'Scores - Group B'!$A$3:$A$96))</f>
        <v/>
      </c>
      <c r="D169" t="str">
        <f>IF(ISBLANK(A169),"",_xlfn.XLOOKUP(A169,'Scores - Group B'!$C$3:$C$96,'Scores - Group B'!$B$3:$B$96))</f>
        <v/>
      </c>
      <c r="E169" t="str">
        <f>IF(ISBLANK(A169),"",_xlfn.XLOOKUP(A169,'Scores - Group B'!$C$3:$C$96,'Scores - Group B'!$F$3:$F$96))</f>
        <v/>
      </c>
      <c r="F169" t="str">
        <f>IF(ISBLANK(A169),"",_xlfn.XLOOKUP(A169,'Scores - Group B'!$C$3:$C$96,'Scores - Group B'!$X$3:$X$96))</f>
        <v/>
      </c>
      <c r="G169" t="str">
        <f>IF(ISBLANK(A169),"",_xlfn.XLOOKUP(A169,'Scores - Group B'!$C$3:$C$96,'Scores - Group B'!$Y$3:$Y$96))</f>
        <v/>
      </c>
    </row>
    <row r="170" spans="2:7" x14ac:dyDescent="0.3">
      <c r="B170" t="str">
        <f>IF(ISBLANK(A170),"",_xlfn.XLOOKUP(A170,'Scores - Group B'!$C$3:$C$14,'Scores - Group B'!$D$3:$D$14))</f>
        <v/>
      </c>
      <c r="C170" t="str">
        <f>IF(ISBLANK(A170),"",_xlfn.XLOOKUP(A170,'Scores - Group B'!$C$3:$C$96,'Scores - Group B'!$A$3:$A$96))</f>
        <v/>
      </c>
      <c r="D170" t="str">
        <f>IF(ISBLANK(A170),"",_xlfn.XLOOKUP(A170,'Scores - Group B'!$C$3:$C$96,'Scores - Group B'!$B$3:$B$96))</f>
        <v/>
      </c>
      <c r="E170" t="str">
        <f>IF(ISBLANK(A170),"",_xlfn.XLOOKUP(A170,'Scores - Group B'!$C$3:$C$96,'Scores - Group B'!$F$3:$F$96))</f>
        <v/>
      </c>
      <c r="F170" t="str">
        <f>IF(ISBLANK(A170),"",_xlfn.XLOOKUP(A170,'Scores - Group B'!$C$3:$C$96,'Scores - Group B'!$X$3:$X$96))</f>
        <v/>
      </c>
      <c r="G170" t="str">
        <f>IF(ISBLANK(A170),"",_xlfn.XLOOKUP(A170,'Scores - Group B'!$C$3:$C$96,'Scores - Group B'!$Y$3:$Y$96))</f>
        <v/>
      </c>
    </row>
    <row r="171" spans="2:7" x14ac:dyDescent="0.3">
      <c r="B171" t="str">
        <f>IF(ISBLANK(A171),"",_xlfn.XLOOKUP(A171,'Scores - Group B'!$C$3:$C$14,'Scores - Group B'!$D$3:$D$14))</f>
        <v/>
      </c>
      <c r="C171" t="str">
        <f>IF(ISBLANK(A171),"",_xlfn.XLOOKUP(A171,'Scores - Group B'!$C$3:$C$96,'Scores - Group B'!$A$3:$A$96))</f>
        <v/>
      </c>
      <c r="D171" t="str">
        <f>IF(ISBLANK(A171),"",_xlfn.XLOOKUP(A171,'Scores - Group B'!$C$3:$C$96,'Scores - Group B'!$B$3:$B$96))</f>
        <v/>
      </c>
      <c r="E171" t="str">
        <f>IF(ISBLANK(A171),"",_xlfn.XLOOKUP(A171,'Scores - Group B'!$C$3:$C$96,'Scores - Group B'!$F$3:$F$96))</f>
        <v/>
      </c>
      <c r="F171" t="str">
        <f>IF(ISBLANK(A171),"",_xlfn.XLOOKUP(A171,'Scores - Group B'!$C$3:$C$96,'Scores - Group B'!$X$3:$X$96))</f>
        <v/>
      </c>
      <c r="G171" t="str">
        <f>IF(ISBLANK(A171),"",_xlfn.XLOOKUP(A171,'Scores - Group B'!$C$3:$C$96,'Scores - Group B'!$Y$3:$Y$96))</f>
        <v/>
      </c>
    </row>
    <row r="172" spans="2:7" x14ac:dyDescent="0.3">
      <c r="B172" t="str">
        <f>IF(ISBLANK(A172),"",_xlfn.XLOOKUP(A172,'Scores - Group B'!$C$3:$C$14,'Scores - Group B'!$D$3:$D$14))</f>
        <v/>
      </c>
      <c r="C172" t="str">
        <f>IF(ISBLANK(A172),"",_xlfn.XLOOKUP(A172,'Scores - Group B'!$C$3:$C$96,'Scores - Group B'!$A$3:$A$96))</f>
        <v/>
      </c>
      <c r="D172" t="str">
        <f>IF(ISBLANK(A172),"",_xlfn.XLOOKUP(A172,'Scores - Group B'!$C$3:$C$96,'Scores - Group B'!$B$3:$B$96))</f>
        <v/>
      </c>
      <c r="E172" t="str">
        <f>IF(ISBLANK(A172),"",_xlfn.XLOOKUP(A172,'Scores - Group B'!$C$3:$C$96,'Scores - Group B'!$F$3:$F$96))</f>
        <v/>
      </c>
      <c r="F172" t="str">
        <f>IF(ISBLANK(A172),"",_xlfn.XLOOKUP(A172,'Scores - Group B'!$C$3:$C$96,'Scores - Group B'!$X$3:$X$96))</f>
        <v/>
      </c>
      <c r="G172" t="str">
        <f>IF(ISBLANK(A172),"",_xlfn.XLOOKUP(A172,'Scores - Group B'!$C$3:$C$96,'Scores - Group B'!$Y$3:$Y$96))</f>
        <v/>
      </c>
    </row>
    <row r="173" spans="2:7" x14ac:dyDescent="0.3">
      <c r="B173" t="str">
        <f>IF(ISBLANK(A173),"",_xlfn.XLOOKUP(A173,'Scores - Group B'!$C$3:$C$14,'Scores - Group B'!$D$3:$D$14))</f>
        <v/>
      </c>
      <c r="C173" t="str">
        <f>IF(ISBLANK(A173),"",_xlfn.XLOOKUP(A173,'Scores - Group B'!$C$3:$C$96,'Scores - Group B'!$A$3:$A$96))</f>
        <v/>
      </c>
      <c r="D173" t="str">
        <f>IF(ISBLANK(A173),"",_xlfn.XLOOKUP(A173,'Scores - Group B'!$C$3:$C$96,'Scores - Group B'!$B$3:$B$96))</f>
        <v/>
      </c>
      <c r="E173" t="str">
        <f>IF(ISBLANK(A173),"",_xlfn.XLOOKUP(A173,'Scores - Group B'!$C$3:$C$96,'Scores - Group B'!$F$3:$F$96))</f>
        <v/>
      </c>
      <c r="F173" t="str">
        <f>IF(ISBLANK(A173),"",_xlfn.XLOOKUP(A173,'Scores - Group B'!$C$3:$C$96,'Scores - Group B'!$X$3:$X$96))</f>
        <v/>
      </c>
      <c r="G173" t="str">
        <f>IF(ISBLANK(A173),"",_xlfn.XLOOKUP(A173,'Scores - Group B'!$C$3:$C$96,'Scores - Group B'!$Y$3:$Y$96))</f>
        <v/>
      </c>
    </row>
    <row r="174" spans="2:7" x14ac:dyDescent="0.3">
      <c r="B174" t="str">
        <f>IF(ISBLANK(A174),"",_xlfn.XLOOKUP(A174,'Scores - Group B'!$C$3:$C$14,'Scores - Group B'!$D$3:$D$14))</f>
        <v/>
      </c>
      <c r="C174" t="str">
        <f>IF(ISBLANK(A174),"",_xlfn.XLOOKUP(A174,'Scores - Group B'!$C$3:$C$96,'Scores - Group B'!$A$3:$A$96))</f>
        <v/>
      </c>
      <c r="D174" t="str">
        <f>IF(ISBLANK(A174),"",_xlfn.XLOOKUP(A174,'Scores - Group B'!$C$3:$C$96,'Scores - Group B'!$B$3:$B$96))</f>
        <v/>
      </c>
      <c r="E174" t="str">
        <f>IF(ISBLANK(A174),"",_xlfn.XLOOKUP(A174,'Scores - Group B'!$C$3:$C$96,'Scores - Group B'!$F$3:$F$96))</f>
        <v/>
      </c>
      <c r="F174" t="str">
        <f>IF(ISBLANK(A174),"",_xlfn.XLOOKUP(A174,'Scores - Group B'!$C$3:$C$96,'Scores - Group B'!$X$3:$X$96))</f>
        <v/>
      </c>
      <c r="G174" t="str">
        <f>IF(ISBLANK(A174),"",_xlfn.XLOOKUP(A174,'Scores - Group B'!$C$3:$C$96,'Scores - Group B'!$Y$3:$Y$96))</f>
        <v/>
      </c>
    </row>
    <row r="175" spans="2:7" x14ac:dyDescent="0.3">
      <c r="B175" t="str">
        <f>IF(ISBLANK(A175),"",_xlfn.XLOOKUP(A175,'Scores - Group B'!$C$3:$C$14,'Scores - Group B'!$D$3:$D$14))</f>
        <v/>
      </c>
      <c r="C175" t="str">
        <f>IF(ISBLANK(A175),"",_xlfn.XLOOKUP(A175,'Scores - Group B'!$C$3:$C$96,'Scores - Group B'!$A$3:$A$96))</f>
        <v/>
      </c>
      <c r="D175" t="str">
        <f>IF(ISBLANK(A175),"",_xlfn.XLOOKUP(A175,'Scores - Group B'!$C$3:$C$96,'Scores - Group B'!$B$3:$B$96))</f>
        <v/>
      </c>
      <c r="E175" t="str">
        <f>IF(ISBLANK(A175),"",_xlfn.XLOOKUP(A175,'Scores - Group B'!$C$3:$C$96,'Scores - Group B'!$F$3:$F$96))</f>
        <v/>
      </c>
      <c r="F175" t="str">
        <f>IF(ISBLANK(A175),"",_xlfn.XLOOKUP(A175,'Scores - Group B'!$C$3:$C$96,'Scores - Group B'!$X$3:$X$96))</f>
        <v/>
      </c>
      <c r="G175" t="str">
        <f>IF(ISBLANK(A175),"",_xlfn.XLOOKUP(A175,'Scores - Group B'!$C$3:$C$96,'Scores - Group B'!$Y$3:$Y$96))</f>
        <v/>
      </c>
    </row>
    <row r="176" spans="2:7" x14ac:dyDescent="0.3">
      <c r="B176" t="str">
        <f>IF(ISBLANK(A176),"",_xlfn.XLOOKUP(A176,'Scores - Group B'!$C$3:$C$14,'Scores - Group B'!$D$3:$D$14))</f>
        <v/>
      </c>
      <c r="C176" t="str">
        <f>IF(ISBLANK(A176),"",_xlfn.XLOOKUP(A176,'Scores - Group B'!$C$3:$C$96,'Scores - Group B'!$A$3:$A$96))</f>
        <v/>
      </c>
      <c r="D176" t="str">
        <f>IF(ISBLANK(A176),"",_xlfn.XLOOKUP(A176,'Scores - Group B'!$C$3:$C$96,'Scores - Group B'!$B$3:$B$96))</f>
        <v/>
      </c>
      <c r="E176" t="str">
        <f>IF(ISBLANK(A176),"",_xlfn.XLOOKUP(A176,'Scores - Group B'!$C$3:$C$96,'Scores - Group B'!$F$3:$F$96))</f>
        <v/>
      </c>
      <c r="F176" t="str">
        <f>IF(ISBLANK(A176),"",_xlfn.XLOOKUP(A176,'Scores - Group B'!$C$3:$C$96,'Scores - Group B'!$X$3:$X$96))</f>
        <v/>
      </c>
      <c r="G176" t="str">
        <f>IF(ISBLANK(A176),"",_xlfn.XLOOKUP(A176,'Scores - Group B'!$C$3:$C$96,'Scores - Group B'!$Y$3:$Y$96))</f>
        <v/>
      </c>
    </row>
    <row r="177" spans="2:7" x14ac:dyDescent="0.3">
      <c r="B177" t="str">
        <f>IF(ISBLANK(A177),"",_xlfn.XLOOKUP(A177,'Scores - Group B'!$C$3:$C$14,'Scores - Group B'!$D$3:$D$14))</f>
        <v/>
      </c>
      <c r="C177" t="str">
        <f>IF(ISBLANK(A177),"",_xlfn.XLOOKUP(A177,'Scores - Group B'!$C$3:$C$96,'Scores - Group B'!$A$3:$A$96))</f>
        <v/>
      </c>
      <c r="D177" t="str">
        <f>IF(ISBLANK(A177),"",_xlfn.XLOOKUP(A177,'Scores - Group B'!$C$3:$C$96,'Scores - Group B'!$B$3:$B$96))</f>
        <v/>
      </c>
      <c r="E177" t="str">
        <f>IF(ISBLANK(A177),"",_xlfn.XLOOKUP(A177,'Scores - Group B'!$C$3:$C$96,'Scores - Group B'!$F$3:$F$96))</f>
        <v/>
      </c>
      <c r="F177" t="str">
        <f>IF(ISBLANK(A177),"",_xlfn.XLOOKUP(A177,'Scores - Group B'!$C$3:$C$96,'Scores - Group B'!$X$3:$X$96))</f>
        <v/>
      </c>
      <c r="G177" t="str">
        <f>IF(ISBLANK(A177),"",_xlfn.XLOOKUP(A177,'Scores - Group B'!$C$3:$C$96,'Scores - Group B'!$Y$3:$Y$96))</f>
        <v/>
      </c>
    </row>
    <row r="178" spans="2:7" x14ac:dyDescent="0.3">
      <c r="B178" t="str">
        <f>IF(ISBLANK(A178),"",_xlfn.XLOOKUP(A178,'Scores - Group B'!$C$3:$C$14,'Scores - Group B'!$D$3:$D$14))</f>
        <v/>
      </c>
      <c r="C178" t="str">
        <f>IF(ISBLANK(A178),"",_xlfn.XLOOKUP(A178,'Scores - Group B'!$C$3:$C$96,'Scores - Group B'!$A$3:$A$96))</f>
        <v/>
      </c>
      <c r="D178" t="str">
        <f>IF(ISBLANK(A178),"",_xlfn.XLOOKUP(A178,'Scores - Group B'!$C$3:$C$96,'Scores - Group B'!$B$3:$B$96))</f>
        <v/>
      </c>
      <c r="E178" t="str">
        <f>IF(ISBLANK(A178),"",_xlfn.XLOOKUP(A178,'Scores - Group B'!$C$3:$C$96,'Scores - Group B'!$F$3:$F$96))</f>
        <v/>
      </c>
      <c r="F178" t="str">
        <f>IF(ISBLANK(A178),"",_xlfn.XLOOKUP(A178,'Scores - Group B'!$C$3:$C$96,'Scores - Group B'!$X$3:$X$96))</f>
        <v/>
      </c>
      <c r="G178" t="str">
        <f>IF(ISBLANK(A178),"",_xlfn.XLOOKUP(A178,'Scores - Group B'!$C$3:$C$96,'Scores - Group B'!$Y$3:$Y$96))</f>
        <v/>
      </c>
    </row>
    <row r="179" spans="2:7" x14ac:dyDescent="0.3">
      <c r="B179" t="str">
        <f>IF(ISBLANK(A179),"",_xlfn.XLOOKUP(A179,'Scores - Group B'!$C$3:$C$14,'Scores - Group B'!$D$3:$D$14))</f>
        <v/>
      </c>
      <c r="C179" t="str">
        <f>IF(ISBLANK(A179),"",_xlfn.XLOOKUP(A179,'Scores - Group B'!$C$3:$C$96,'Scores - Group B'!$A$3:$A$96))</f>
        <v/>
      </c>
      <c r="D179" t="str">
        <f>IF(ISBLANK(A179),"",_xlfn.XLOOKUP(A179,'Scores - Group B'!$C$3:$C$96,'Scores - Group B'!$B$3:$B$96))</f>
        <v/>
      </c>
      <c r="E179" t="str">
        <f>IF(ISBLANK(A179),"",_xlfn.XLOOKUP(A179,'Scores - Group B'!$C$3:$C$96,'Scores - Group B'!$F$3:$F$96))</f>
        <v/>
      </c>
      <c r="F179" t="str">
        <f>IF(ISBLANK(A179),"",_xlfn.XLOOKUP(A179,'Scores - Group B'!$C$3:$C$96,'Scores - Group B'!$X$3:$X$96))</f>
        <v/>
      </c>
      <c r="G179" t="str">
        <f>IF(ISBLANK(A179),"",_xlfn.XLOOKUP(A179,'Scores - Group B'!$C$3:$C$96,'Scores - Group B'!$Y$3:$Y$96))</f>
        <v/>
      </c>
    </row>
    <row r="180" spans="2:7" x14ac:dyDescent="0.3">
      <c r="B180" t="str">
        <f>IF(ISBLANK(A180),"",_xlfn.XLOOKUP(A180,'Scores - Group B'!$C$3:$C$14,'Scores - Group B'!$D$3:$D$14))</f>
        <v/>
      </c>
      <c r="C180" t="str">
        <f>IF(ISBLANK(A180),"",_xlfn.XLOOKUP(A180,'Scores - Group B'!$C$3:$C$96,'Scores - Group B'!$A$3:$A$96))</f>
        <v/>
      </c>
      <c r="D180" t="str">
        <f>IF(ISBLANK(A180),"",_xlfn.XLOOKUP(A180,'Scores - Group B'!$C$3:$C$96,'Scores - Group B'!$B$3:$B$96))</f>
        <v/>
      </c>
      <c r="E180" t="str">
        <f>IF(ISBLANK(A180),"",_xlfn.XLOOKUP(A180,'Scores - Group B'!$C$3:$C$96,'Scores - Group B'!$F$3:$F$96))</f>
        <v/>
      </c>
      <c r="F180" t="str">
        <f>IF(ISBLANK(A180),"",_xlfn.XLOOKUP(A180,'Scores - Group B'!$C$3:$C$96,'Scores - Group B'!$X$3:$X$96))</f>
        <v/>
      </c>
      <c r="G180" t="str">
        <f>IF(ISBLANK(A180),"",_xlfn.XLOOKUP(A180,'Scores - Group B'!$C$3:$C$96,'Scores - Group B'!$Y$3:$Y$96))</f>
        <v/>
      </c>
    </row>
    <row r="181" spans="2:7" x14ac:dyDescent="0.3">
      <c r="B181" t="str">
        <f>IF(ISBLANK(A181),"",_xlfn.XLOOKUP(A181,'Scores - Group B'!$C$3:$C$14,'Scores - Group B'!$D$3:$D$14))</f>
        <v/>
      </c>
      <c r="C181" t="str">
        <f>IF(ISBLANK(A181),"",_xlfn.XLOOKUP(A181,'Scores - Group B'!$C$3:$C$96,'Scores - Group B'!$A$3:$A$96))</f>
        <v/>
      </c>
      <c r="D181" t="str">
        <f>IF(ISBLANK(A181),"",_xlfn.XLOOKUP(A181,'Scores - Group B'!$C$3:$C$96,'Scores - Group B'!$B$3:$B$96))</f>
        <v/>
      </c>
      <c r="E181" t="str">
        <f>IF(ISBLANK(A181),"",_xlfn.XLOOKUP(A181,'Scores - Group B'!$C$3:$C$96,'Scores - Group B'!$F$3:$F$96))</f>
        <v/>
      </c>
      <c r="F181" t="str">
        <f>IF(ISBLANK(A181),"",_xlfn.XLOOKUP(A181,'Scores - Group B'!$C$3:$C$96,'Scores - Group B'!$X$3:$X$96))</f>
        <v/>
      </c>
      <c r="G181" t="str">
        <f>IF(ISBLANK(A181),"",_xlfn.XLOOKUP(A181,'Scores - Group B'!$C$3:$C$96,'Scores - Group B'!$Y$3:$Y$96))</f>
        <v/>
      </c>
    </row>
    <row r="182" spans="2:7" x14ac:dyDescent="0.3">
      <c r="B182" t="str">
        <f>IF(ISBLANK(A182),"",_xlfn.XLOOKUP(A182,'Scores - Group B'!$C$3:$C$14,'Scores - Group B'!$D$3:$D$14))</f>
        <v/>
      </c>
      <c r="C182" t="str">
        <f>IF(ISBLANK(A182),"",_xlfn.XLOOKUP(A182,'Scores - Group B'!$C$3:$C$96,'Scores - Group B'!$A$3:$A$96))</f>
        <v/>
      </c>
      <c r="D182" t="str">
        <f>IF(ISBLANK(A182),"",_xlfn.XLOOKUP(A182,'Scores - Group B'!$C$3:$C$96,'Scores - Group B'!$B$3:$B$96))</f>
        <v/>
      </c>
      <c r="E182" t="str">
        <f>IF(ISBLANK(A182),"",_xlfn.XLOOKUP(A182,'Scores - Group B'!$C$3:$C$96,'Scores - Group B'!$F$3:$F$96))</f>
        <v/>
      </c>
      <c r="F182" t="str">
        <f>IF(ISBLANK(A182),"",_xlfn.XLOOKUP(A182,'Scores - Group B'!$C$3:$C$96,'Scores - Group B'!$X$3:$X$96))</f>
        <v/>
      </c>
      <c r="G182" t="str">
        <f>IF(ISBLANK(A182),"",_xlfn.XLOOKUP(A182,'Scores - Group B'!$C$3:$C$96,'Scores - Group B'!$Y$3:$Y$96))</f>
        <v/>
      </c>
    </row>
    <row r="183" spans="2:7" x14ac:dyDescent="0.3">
      <c r="B183" t="str">
        <f>IF(ISBLANK(A183),"",_xlfn.XLOOKUP(A183,'Scores - Group B'!$C$3:$C$14,'Scores - Group B'!$D$3:$D$14))</f>
        <v/>
      </c>
      <c r="C183" t="str">
        <f>IF(ISBLANK(A183),"",_xlfn.XLOOKUP(A183,'Scores - Group B'!$C$3:$C$96,'Scores - Group B'!$A$3:$A$96))</f>
        <v/>
      </c>
      <c r="D183" t="str">
        <f>IF(ISBLANK(A183),"",_xlfn.XLOOKUP(A183,'Scores - Group B'!$C$3:$C$96,'Scores - Group B'!$B$3:$B$96))</f>
        <v/>
      </c>
      <c r="E183" t="str">
        <f>IF(ISBLANK(A183),"",_xlfn.XLOOKUP(A183,'Scores - Group B'!$C$3:$C$96,'Scores - Group B'!$F$3:$F$96))</f>
        <v/>
      </c>
      <c r="F183" t="str">
        <f>IF(ISBLANK(A183),"",_xlfn.XLOOKUP(A183,'Scores - Group B'!$C$3:$C$96,'Scores - Group B'!$X$3:$X$96))</f>
        <v/>
      </c>
      <c r="G183" t="str">
        <f>IF(ISBLANK(A183),"",_xlfn.XLOOKUP(A183,'Scores - Group B'!$C$3:$C$96,'Scores - Group B'!$Y$3:$Y$96))</f>
        <v/>
      </c>
    </row>
    <row r="184" spans="2:7" x14ac:dyDescent="0.3">
      <c r="B184" t="str">
        <f>IF(ISBLANK(A184),"",_xlfn.XLOOKUP(A184,'Scores - Group B'!$C$3:$C$14,'Scores - Group B'!$D$3:$D$14))</f>
        <v/>
      </c>
      <c r="C184" t="str">
        <f>IF(ISBLANK(A184),"",_xlfn.XLOOKUP(A184,'Scores - Group B'!$C$3:$C$96,'Scores - Group B'!$A$3:$A$96))</f>
        <v/>
      </c>
      <c r="D184" t="str">
        <f>IF(ISBLANK(A184),"",_xlfn.XLOOKUP(A184,'Scores - Group B'!$C$3:$C$96,'Scores - Group B'!$B$3:$B$96))</f>
        <v/>
      </c>
      <c r="E184" t="str">
        <f>IF(ISBLANK(A184),"",_xlfn.XLOOKUP(A184,'Scores - Group B'!$C$3:$C$96,'Scores - Group B'!$F$3:$F$96))</f>
        <v/>
      </c>
      <c r="F184" t="str">
        <f>IF(ISBLANK(A184),"",_xlfn.XLOOKUP(A184,'Scores - Group B'!$C$3:$C$96,'Scores - Group B'!$X$3:$X$96))</f>
        <v/>
      </c>
      <c r="G184" t="str">
        <f>IF(ISBLANK(A184),"",_xlfn.XLOOKUP(A184,'Scores - Group B'!$C$3:$C$96,'Scores - Group B'!$Y$3:$Y$96))</f>
        <v/>
      </c>
    </row>
    <row r="185" spans="2:7" x14ac:dyDescent="0.3">
      <c r="B185" t="str">
        <f>IF(ISBLANK(A185),"",_xlfn.XLOOKUP(A185,'Scores - Group B'!$C$3:$C$14,'Scores - Group B'!$D$3:$D$14))</f>
        <v/>
      </c>
      <c r="C185" t="str">
        <f>IF(ISBLANK(A185),"",_xlfn.XLOOKUP(A185,'Scores - Group B'!$C$3:$C$96,'Scores - Group B'!$A$3:$A$96))</f>
        <v/>
      </c>
      <c r="D185" t="str">
        <f>IF(ISBLANK(A185),"",_xlfn.XLOOKUP(A185,'Scores - Group B'!$C$3:$C$96,'Scores - Group B'!$B$3:$B$96))</f>
        <v/>
      </c>
      <c r="E185" t="str">
        <f>IF(ISBLANK(A185),"",_xlfn.XLOOKUP(A185,'Scores - Group B'!$C$3:$C$96,'Scores - Group B'!$F$3:$F$96))</f>
        <v/>
      </c>
      <c r="F185" t="str">
        <f>IF(ISBLANK(A185),"",_xlfn.XLOOKUP(A185,'Scores - Group B'!$C$3:$C$96,'Scores - Group B'!$X$3:$X$96))</f>
        <v/>
      </c>
      <c r="G185" t="str">
        <f>IF(ISBLANK(A185),"",_xlfn.XLOOKUP(A185,'Scores - Group B'!$C$3:$C$96,'Scores - Group B'!$Y$3:$Y$96))</f>
        <v/>
      </c>
    </row>
    <row r="186" spans="2:7" x14ac:dyDescent="0.3">
      <c r="B186" t="str">
        <f>IF(ISBLANK(A186),"",_xlfn.XLOOKUP(A186,'Scores - Group B'!$C$3:$C$14,'Scores - Group B'!$D$3:$D$14))</f>
        <v/>
      </c>
      <c r="C186" t="str">
        <f>IF(ISBLANK(A186),"",_xlfn.XLOOKUP(A186,'Scores - Group B'!$C$3:$C$96,'Scores - Group B'!$A$3:$A$96))</f>
        <v/>
      </c>
      <c r="D186" t="str">
        <f>IF(ISBLANK(A186),"",_xlfn.XLOOKUP(A186,'Scores - Group B'!$C$3:$C$96,'Scores - Group B'!$B$3:$B$96))</f>
        <v/>
      </c>
      <c r="E186" t="str">
        <f>IF(ISBLANK(A186),"",_xlfn.XLOOKUP(A186,'Scores - Group B'!$C$3:$C$96,'Scores - Group B'!$F$3:$F$96))</f>
        <v/>
      </c>
      <c r="F186" t="str">
        <f>IF(ISBLANK(A186),"",_xlfn.XLOOKUP(A186,'Scores - Group B'!$C$3:$C$96,'Scores - Group B'!$X$3:$X$96))</f>
        <v/>
      </c>
      <c r="G186" t="str">
        <f>IF(ISBLANK(A186),"",_xlfn.XLOOKUP(A186,'Scores - Group B'!$C$3:$C$96,'Scores - Group B'!$Y$3:$Y$96))</f>
        <v/>
      </c>
    </row>
    <row r="187" spans="2:7" x14ac:dyDescent="0.3">
      <c r="B187" t="str">
        <f>IF(ISBLANK(A187),"",_xlfn.XLOOKUP(A187,'Scores - Group B'!$C$3:$C$14,'Scores - Group B'!$D$3:$D$14))</f>
        <v/>
      </c>
      <c r="C187" t="str">
        <f>IF(ISBLANK(A187),"",_xlfn.XLOOKUP(A187,'Scores - Group B'!$C$3:$C$96,'Scores - Group B'!$A$3:$A$96))</f>
        <v/>
      </c>
      <c r="D187" t="str">
        <f>IF(ISBLANK(A187),"",_xlfn.XLOOKUP(A187,'Scores - Group B'!$C$3:$C$96,'Scores - Group B'!$B$3:$B$96))</f>
        <v/>
      </c>
      <c r="E187" t="str">
        <f>IF(ISBLANK(A187),"",_xlfn.XLOOKUP(A187,'Scores - Group B'!$C$3:$C$96,'Scores - Group B'!$F$3:$F$96))</f>
        <v/>
      </c>
      <c r="F187" t="str">
        <f>IF(ISBLANK(A187),"",_xlfn.XLOOKUP(A187,'Scores - Group B'!$C$3:$C$96,'Scores - Group B'!$X$3:$X$96))</f>
        <v/>
      </c>
      <c r="G187" t="str">
        <f>IF(ISBLANK(A187),"",_xlfn.XLOOKUP(A187,'Scores - Group B'!$C$3:$C$96,'Scores - Group B'!$Y$3:$Y$96))</f>
        <v/>
      </c>
    </row>
    <row r="188" spans="2:7" x14ac:dyDescent="0.3">
      <c r="B188" t="str">
        <f>IF(ISBLANK(A188),"",_xlfn.XLOOKUP(A188,'Scores - Group B'!$C$3:$C$14,'Scores - Group B'!$D$3:$D$14))</f>
        <v/>
      </c>
      <c r="C188" t="str">
        <f>IF(ISBLANK(A188),"",_xlfn.XLOOKUP(A188,'Scores - Group B'!$C$3:$C$96,'Scores - Group B'!$A$3:$A$96))</f>
        <v/>
      </c>
      <c r="D188" t="str">
        <f>IF(ISBLANK(A188),"",_xlfn.XLOOKUP(A188,'Scores - Group B'!$C$3:$C$96,'Scores - Group B'!$B$3:$B$96))</f>
        <v/>
      </c>
      <c r="E188" t="str">
        <f>IF(ISBLANK(A188),"",_xlfn.XLOOKUP(A188,'Scores - Group B'!$C$3:$C$96,'Scores - Group B'!$F$3:$F$96))</f>
        <v/>
      </c>
      <c r="F188" t="str">
        <f>IF(ISBLANK(A188),"",_xlfn.XLOOKUP(A188,'Scores - Group B'!$C$3:$C$96,'Scores - Group B'!$X$3:$X$96))</f>
        <v/>
      </c>
      <c r="G188" t="str">
        <f>IF(ISBLANK(A188),"",_xlfn.XLOOKUP(A188,'Scores - Group B'!$C$3:$C$96,'Scores - Group B'!$Y$3:$Y$96))</f>
        <v/>
      </c>
    </row>
    <row r="189" spans="2:7" x14ac:dyDescent="0.3">
      <c r="B189" t="str">
        <f>IF(ISBLANK(A189),"",_xlfn.XLOOKUP(A189,'Scores - Group B'!$C$3:$C$14,'Scores - Group B'!$D$3:$D$14))</f>
        <v/>
      </c>
      <c r="C189" t="str">
        <f>IF(ISBLANK(A189),"",_xlfn.XLOOKUP(A189,'Scores - Group B'!$C$3:$C$96,'Scores - Group B'!$A$3:$A$96))</f>
        <v/>
      </c>
      <c r="D189" t="str">
        <f>IF(ISBLANK(A189),"",_xlfn.XLOOKUP(A189,'Scores - Group B'!$C$3:$C$96,'Scores - Group B'!$B$3:$B$96))</f>
        <v/>
      </c>
      <c r="E189" t="str">
        <f>IF(ISBLANK(A189),"",_xlfn.XLOOKUP(A189,'Scores - Group B'!$C$3:$C$96,'Scores - Group B'!$F$3:$F$96))</f>
        <v/>
      </c>
      <c r="F189" t="str">
        <f>IF(ISBLANK(A189),"",_xlfn.XLOOKUP(A189,'Scores - Group B'!$C$3:$C$96,'Scores - Group B'!$X$3:$X$96))</f>
        <v/>
      </c>
      <c r="G189" t="str">
        <f>IF(ISBLANK(A189),"",_xlfn.XLOOKUP(A189,'Scores - Group B'!$C$3:$C$96,'Scores - Group B'!$Y$3:$Y$96))</f>
        <v/>
      </c>
    </row>
    <row r="190" spans="2:7" x14ac:dyDescent="0.3">
      <c r="B190" t="str">
        <f>IF(ISBLANK(A190),"",_xlfn.XLOOKUP(A190,'Scores - Group B'!$C$3:$C$14,'Scores - Group B'!$D$3:$D$14))</f>
        <v/>
      </c>
      <c r="C190" t="str">
        <f>IF(ISBLANK(A190),"",_xlfn.XLOOKUP(A190,'Scores - Group B'!$C$3:$C$96,'Scores - Group B'!$A$3:$A$96))</f>
        <v/>
      </c>
      <c r="D190" t="str">
        <f>IF(ISBLANK(A190),"",_xlfn.XLOOKUP(A190,'Scores - Group B'!$C$3:$C$96,'Scores - Group B'!$B$3:$B$96))</f>
        <v/>
      </c>
      <c r="E190" t="str">
        <f>IF(ISBLANK(A190),"",_xlfn.XLOOKUP(A190,'Scores - Group B'!$C$3:$C$96,'Scores - Group B'!$F$3:$F$96))</f>
        <v/>
      </c>
      <c r="F190" t="str">
        <f>IF(ISBLANK(A190),"",_xlfn.XLOOKUP(A190,'Scores - Group B'!$C$3:$C$96,'Scores - Group B'!$X$3:$X$96))</f>
        <v/>
      </c>
      <c r="G190" t="str">
        <f>IF(ISBLANK(A190),"",_xlfn.XLOOKUP(A190,'Scores - Group B'!$C$3:$C$96,'Scores - Group B'!$Y$3:$Y$96))</f>
        <v/>
      </c>
    </row>
    <row r="191" spans="2:7" x14ac:dyDescent="0.3">
      <c r="B191" t="str">
        <f>IF(ISBLANK(A191),"",_xlfn.XLOOKUP(A191,'Scores - Group B'!$C$3:$C$14,'Scores - Group B'!$D$3:$D$14))</f>
        <v/>
      </c>
      <c r="C191" t="str">
        <f>IF(ISBLANK(A191),"",_xlfn.XLOOKUP(A191,'Scores - Group B'!$C$3:$C$96,'Scores - Group B'!$A$3:$A$96))</f>
        <v/>
      </c>
      <c r="D191" t="str">
        <f>IF(ISBLANK(A191),"",_xlfn.XLOOKUP(A191,'Scores - Group B'!$C$3:$C$96,'Scores - Group B'!$B$3:$B$96))</f>
        <v/>
      </c>
      <c r="E191" t="str">
        <f>IF(ISBLANK(A191),"",_xlfn.XLOOKUP(A191,'Scores - Group B'!$C$3:$C$96,'Scores - Group B'!$F$3:$F$96))</f>
        <v/>
      </c>
      <c r="F191" t="str">
        <f>IF(ISBLANK(A191),"",_xlfn.XLOOKUP(A191,'Scores - Group B'!$C$3:$C$96,'Scores - Group B'!$X$3:$X$96))</f>
        <v/>
      </c>
      <c r="G191" t="str">
        <f>IF(ISBLANK(A191),"",_xlfn.XLOOKUP(A191,'Scores - Group B'!$C$3:$C$96,'Scores - Group B'!$Y$3:$Y$96))</f>
        <v/>
      </c>
    </row>
    <row r="192" spans="2:7" x14ac:dyDescent="0.3">
      <c r="B192" t="str">
        <f>IF(ISBLANK(A192),"",_xlfn.XLOOKUP(A192,'Scores - Group B'!$C$3:$C$14,'Scores - Group B'!$D$3:$D$14))</f>
        <v/>
      </c>
      <c r="C192" t="str">
        <f>IF(ISBLANK(A192),"",_xlfn.XLOOKUP(A192,'Scores - Group B'!$C$3:$C$96,'Scores - Group B'!$A$3:$A$96))</f>
        <v/>
      </c>
      <c r="D192" t="str">
        <f>IF(ISBLANK(A192),"",_xlfn.XLOOKUP(A192,'Scores - Group B'!$C$3:$C$96,'Scores - Group B'!$B$3:$B$96))</f>
        <v/>
      </c>
      <c r="E192" t="str">
        <f>IF(ISBLANK(A192),"",_xlfn.XLOOKUP(A192,'Scores - Group B'!$C$3:$C$96,'Scores - Group B'!$F$3:$F$96))</f>
        <v/>
      </c>
      <c r="F192" t="str">
        <f>IF(ISBLANK(A192),"",_xlfn.XLOOKUP(A192,'Scores - Group B'!$C$3:$C$96,'Scores - Group B'!$X$3:$X$96))</f>
        <v/>
      </c>
      <c r="G192" t="str">
        <f>IF(ISBLANK(A192),"",_xlfn.XLOOKUP(A192,'Scores - Group B'!$C$3:$C$96,'Scores - Group B'!$Y$3:$Y$96))</f>
        <v/>
      </c>
    </row>
    <row r="193" spans="2:7" x14ac:dyDescent="0.3">
      <c r="B193" t="str">
        <f>IF(ISBLANK(A193),"",_xlfn.XLOOKUP(A193,'Scores - Group B'!$C$3:$C$14,'Scores - Group B'!$D$3:$D$14))</f>
        <v/>
      </c>
      <c r="C193" t="str">
        <f>IF(ISBLANK(A193),"",_xlfn.XLOOKUP(A193,'Scores - Group B'!$C$3:$C$96,'Scores - Group B'!$A$3:$A$96))</f>
        <v/>
      </c>
      <c r="D193" t="str">
        <f>IF(ISBLANK(A193),"",_xlfn.XLOOKUP(A193,'Scores - Group B'!$C$3:$C$96,'Scores - Group B'!$B$3:$B$96))</f>
        <v/>
      </c>
      <c r="E193" t="str">
        <f>IF(ISBLANK(A193),"",_xlfn.XLOOKUP(A193,'Scores - Group B'!$C$3:$C$96,'Scores - Group B'!$F$3:$F$96))</f>
        <v/>
      </c>
      <c r="F193" t="str">
        <f>IF(ISBLANK(A193),"",_xlfn.XLOOKUP(A193,'Scores - Group B'!$C$3:$C$96,'Scores - Group B'!$X$3:$X$96))</f>
        <v/>
      </c>
      <c r="G193" t="str">
        <f>IF(ISBLANK(A193),"",_xlfn.XLOOKUP(A193,'Scores - Group B'!$C$3:$C$96,'Scores - Group B'!$Y$3:$Y$96))</f>
        <v/>
      </c>
    </row>
    <row r="194" spans="2:7" x14ac:dyDescent="0.3">
      <c r="B194" t="str">
        <f>IF(ISBLANK(A194),"",_xlfn.XLOOKUP(A194,'Scores - Group B'!$C$3:$C$14,'Scores - Group B'!$D$3:$D$14))</f>
        <v/>
      </c>
      <c r="C194" t="str">
        <f>IF(ISBLANK(A194),"",_xlfn.XLOOKUP(A194,'Scores - Group B'!$C$3:$C$96,'Scores - Group B'!$A$3:$A$96))</f>
        <v/>
      </c>
      <c r="D194" t="str">
        <f>IF(ISBLANK(A194),"",_xlfn.XLOOKUP(A194,'Scores - Group B'!$C$3:$C$96,'Scores - Group B'!$B$3:$B$96))</f>
        <v/>
      </c>
      <c r="E194" t="str">
        <f>IF(ISBLANK(A194),"",_xlfn.XLOOKUP(A194,'Scores - Group B'!$C$3:$C$96,'Scores - Group B'!$F$3:$F$96))</f>
        <v/>
      </c>
      <c r="F194" t="str">
        <f>IF(ISBLANK(A194),"",_xlfn.XLOOKUP(A194,'Scores - Group B'!$C$3:$C$96,'Scores - Group B'!$X$3:$X$96))</f>
        <v/>
      </c>
      <c r="G194" t="str">
        <f>IF(ISBLANK(A194),"",_xlfn.XLOOKUP(A194,'Scores - Group B'!$C$3:$C$96,'Scores - Group B'!$Y$3:$Y$96))</f>
        <v/>
      </c>
    </row>
    <row r="195" spans="2:7" x14ac:dyDescent="0.3">
      <c r="B195" t="str">
        <f>IF(ISBLANK(A195),"",_xlfn.XLOOKUP(A195,'Scores - Group B'!$C$3:$C$14,'Scores - Group B'!$D$3:$D$14))</f>
        <v/>
      </c>
      <c r="C195" t="str">
        <f>IF(ISBLANK(A195),"",_xlfn.XLOOKUP(A195,'Scores - Group B'!$C$3:$C$96,'Scores - Group B'!$A$3:$A$96))</f>
        <v/>
      </c>
      <c r="D195" t="str">
        <f>IF(ISBLANK(A195),"",_xlfn.XLOOKUP(A195,'Scores - Group B'!$C$3:$C$96,'Scores - Group B'!$B$3:$B$96))</f>
        <v/>
      </c>
      <c r="E195" t="str">
        <f>IF(ISBLANK(A195),"",_xlfn.XLOOKUP(A195,'Scores - Group B'!$C$3:$C$96,'Scores - Group B'!$F$3:$F$96))</f>
        <v/>
      </c>
      <c r="F195" t="str">
        <f>IF(ISBLANK(A195),"",_xlfn.XLOOKUP(A195,'Scores - Group B'!$C$3:$C$96,'Scores - Group B'!$X$3:$X$96))</f>
        <v/>
      </c>
      <c r="G195" t="str">
        <f>IF(ISBLANK(A195),"",_xlfn.XLOOKUP(A195,'Scores - Group B'!$C$3:$C$96,'Scores - Group B'!$Y$3:$Y$96))</f>
        <v/>
      </c>
    </row>
    <row r="196" spans="2:7" x14ac:dyDescent="0.3">
      <c r="B196" t="str">
        <f>IF(ISBLANK(A196),"",_xlfn.XLOOKUP(A196,'Scores - Group B'!$C$3:$C$14,'Scores - Group B'!$D$3:$D$14))</f>
        <v/>
      </c>
      <c r="C196" t="str">
        <f>IF(ISBLANK(A196),"",_xlfn.XLOOKUP(A196,'Scores - Group B'!$C$3:$C$96,'Scores - Group B'!$A$3:$A$96))</f>
        <v/>
      </c>
      <c r="D196" t="str">
        <f>IF(ISBLANK(A196),"",_xlfn.XLOOKUP(A196,'Scores - Group B'!$C$3:$C$96,'Scores - Group B'!$B$3:$B$96))</f>
        <v/>
      </c>
      <c r="E196" t="str">
        <f>IF(ISBLANK(A196),"",_xlfn.XLOOKUP(A196,'Scores - Group B'!$C$3:$C$96,'Scores - Group B'!$F$3:$F$96))</f>
        <v/>
      </c>
      <c r="F196" t="str">
        <f>IF(ISBLANK(A196),"",_xlfn.XLOOKUP(A196,'Scores - Group B'!$C$3:$C$96,'Scores - Group B'!$X$3:$X$96))</f>
        <v/>
      </c>
      <c r="G196" t="str">
        <f>IF(ISBLANK(A196),"",_xlfn.XLOOKUP(A196,'Scores - Group B'!$C$3:$C$96,'Scores - Group B'!$Y$3:$Y$96))</f>
        <v/>
      </c>
    </row>
    <row r="197" spans="2:7" x14ac:dyDescent="0.3">
      <c r="B197" t="str">
        <f>IF(ISBLANK(A197),"",_xlfn.XLOOKUP(A197,'Scores - Group B'!$C$3:$C$14,'Scores - Group B'!$D$3:$D$14))</f>
        <v/>
      </c>
      <c r="C197" t="str">
        <f>IF(ISBLANK(A197),"",_xlfn.XLOOKUP(A197,'Scores - Group B'!$C$3:$C$96,'Scores - Group B'!$A$3:$A$96))</f>
        <v/>
      </c>
      <c r="D197" t="str">
        <f>IF(ISBLANK(A197),"",_xlfn.XLOOKUP(A197,'Scores - Group B'!$C$3:$C$96,'Scores - Group B'!$B$3:$B$96))</f>
        <v/>
      </c>
      <c r="E197" t="str">
        <f>IF(ISBLANK(A197),"",_xlfn.XLOOKUP(A197,'Scores - Group B'!$C$3:$C$96,'Scores - Group B'!$F$3:$F$96))</f>
        <v/>
      </c>
      <c r="F197" t="str">
        <f>IF(ISBLANK(A197),"",_xlfn.XLOOKUP(A197,'Scores - Group B'!$C$3:$C$96,'Scores - Group B'!$X$3:$X$96))</f>
        <v/>
      </c>
      <c r="G197" t="str">
        <f>IF(ISBLANK(A197),"",_xlfn.XLOOKUP(A197,'Scores - Group B'!$C$3:$C$96,'Scores - Group B'!$Y$3:$Y$96))</f>
        <v/>
      </c>
    </row>
    <row r="198" spans="2:7" x14ac:dyDescent="0.3">
      <c r="B198" t="str">
        <f>IF(ISBLANK(A198),"",_xlfn.XLOOKUP(A198,'Scores - Group B'!$C$3:$C$14,'Scores - Group B'!$D$3:$D$14))</f>
        <v/>
      </c>
      <c r="C198" t="str">
        <f>IF(ISBLANK(A198),"",_xlfn.XLOOKUP(A198,'Scores - Group B'!$C$3:$C$96,'Scores - Group B'!$A$3:$A$96))</f>
        <v/>
      </c>
      <c r="D198" t="str">
        <f>IF(ISBLANK(A198),"",_xlfn.XLOOKUP(A198,'Scores - Group B'!$C$3:$C$96,'Scores - Group B'!$B$3:$B$96))</f>
        <v/>
      </c>
      <c r="E198" t="str">
        <f>IF(ISBLANK(A198),"",_xlfn.XLOOKUP(A198,'Scores - Group B'!$C$3:$C$96,'Scores - Group B'!$F$3:$F$96))</f>
        <v/>
      </c>
      <c r="F198" t="str">
        <f>IF(ISBLANK(A198),"",_xlfn.XLOOKUP(A198,'Scores - Group B'!$C$3:$C$96,'Scores - Group B'!$X$3:$X$96))</f>
        <v/>
      </c>
      <c r="G198" t="str">
        <f>IF(ISBLANK(A198),"",_xlfn.XLOOKUP(A198,'Scores - Group B'!$C$3:$C$96,'Scores - Group B'!$Y$3:$Y$96))</f>
        <v/>
      </c>
    </row>
    <row r="199" spans="2:7" x14ac:dyDescent="0.3">
      <c r="B199" t="str">
        <f>IF(ISBLANK(A199),"",_xlfn.XLOOKUP(A199,'Scores - Group B'!$C$3:$C$14,'Scores - Group B'!$D$3:$D$14))</f>
        <v/>
      </c>
      <c r="C199" t="str">
        <f>IF(ISBLANK(A199),"",_xlfn.XLOOKUP(A199,'Scores - Group B'!$C$3:$C$96,'Scores - Group B'!$A$3:$A$96))</f>
        <v/>
      </c>
      <c r="D199" t="str">
        <f>IF(ISBLANK(A199),"",_xlfn.XLOOKUP(A199,'Scores - Group B'!$C$3:$C$96,'Scores - Group B'!$B$3:$B$96))</f>
        <v/>
      </c>
      <c r="E199" t="str">
        <f>IF(ISBLANK(A199),"",_xlfn.XLOOKUP(A199,'Scores - Group B'!$C$3:$C$96,'Scores - Group B'!$F$3:$F$96))</f>
        <v/>
      </c>
      <c r="F199" t="str">
        <f>IF(ISBLANK(A199),"",_xlfn.XLOOKUP(A199,'Scores - Group B'!$C$3:$C$96,'Scores - Group B'!$X$3:$X$96))</f>
        <v/>
      </c>
      <c r="G199" t="str">
        <f>IF(ISBLANK(A199),"",_xlfn.XLOOKUP(A199,'Scores - Group B'!$C$3:$C$96,'Scores - Group B'!$Y$3:$Y$96))</f>
        <v/>
      </c>
    </row>
    <row r="200" spans="2:7" x14ac:dyDescent="0.3">
      <c r="B200" t="str">
        <f>IF(ISBLANK(A200),"",_xlfn.XLOOKUP(A200,'Scores - Group B'!$C$3:$C$14,'Scores - Group B'!$D$3:$D$14))</f>
        <v/>
      </c>
      <c r="C200" t="str">
        <f>IF(ISBLANK(A200),"",_xlfn.XLOOKUP(A200,'Scores - Group B'!$C$3:$C$96,'Scores - Group B'!$A$3:$A$96))</f>
        <v/>
      </c>
      <c r="D200" t="str">
        <f>IF(ISBLANK(A200),"",_xlfn.XLOOKUP(A200,'Scores - Group B'!$C$3:$C$96,'Scores - Group B'!$B$3:$B$96))</f>
        <v/>
      </c>
      <c r="E200" t="str">
        <f>IF(ISBLANK(A200),"",_xlfn.XLOOKUP(A200,'Scores - Group B'!$C$3:$C$96,'Scores - Group B'!$F$3:$F$96))</f>
        <v/>
      </c>
      <c r="F200" t="str">
        <f>IF(ISBLANK(A200),"",_xlfn.XLOOKUP(A200,'Scores - Group B'!$C$3:$C$96,'Scores - Group B'!$X$3:$X$96))</f>
        <v/>
      </c>
      <c r="G200" t="str">
        <f>IF(ISBLANK(A200),"",_xlfn.XLOOKUP(A200,'Scores - Group B'!$C$3:$C$96,'Scores - Group B'!$Y$3:$Y$96))</f>
        <v/>
      </c>
    </row>
    <row r="201" spans="2:7" x14ac:dyDescent="0.3">
      <c r="B201" t="str">
        <f>IF(ISBLANK(A201),"",_xlfn.XLOOKUP(A201,'Scores - Group B'!$C$3:$C$14,'Scores - Group B'!$D$3:$D$14))</f>
        <v/>
      </c>
      <c r="C201" t="str">
        <f>IF(ISBLANK(A201),"",_xlfn.XLOOKUP(A201,'Scores - Group B'!$C$3:$C$96,'Scores - Group B'!$A$3:$A$96))</f>
        <v/>
      </c>
      <c r="D201" t="str">
        <f>IF(ISBLANK(A201),"",_xlfn.XLOOKUP(A201,'Scores - Group B'!$C$3:$C$96,'Scores - Group B'!$B$3:$B$96))</f>
        <v/>
      </c>
      <c r="E201" t="str">
        <f>IF(ISBLANK(A201),"",_xlfn.XLOOKUP(A201,'Scores - Group B'!$C$3:$C$96,'Scores - Group B'!$F$3:$F$96))</f>
        <v/>
      </c>
      <c r="F201" t="str">
        <f>IF(ISBLANK(A201),"",_xlfn.XLOOKUP(A201,'Scores - Group B'!$C$3:$C$96,'Scores - Group B'!$X$3:$X$96))</f>
        <v/>
      </c>
      <c r="G201" t="str">
        <f>IF(ISBLANK(A201),"",_xlfn.XLOOKUP(A201,'Scores - Group B'!$C$3:$C$96,'Scores - Group B'!$Y$3:$Y$96))</f>
        <v/>
      </c>
    </row>
    <row r="202" spans="2:7" x14ac:dyDescent="0.3">
      <c r="B202" t="str">
        <f>IF(ISBLANK(A202),"",_xlfn.XLOOKUP(A202,'Scores - Group B'!$C$3:$C$14,'Scores - Group B'!$D$3:$D$14))</f>
        <v/>
      </c>
      <c r="C202" t="str">
        <f>IF(ISBLANK(A202),"",_xlfn.XLOOKUP(A202,'Scores - Group B'!$C$3:$C$96,'Scores - Group B'!$A$3:$A$96))</f>
        <v/>
      </c>
      <c r="D202" t="str">
        <f>IF(ISBLANK(A202),"",_xlfn.XLOOKUP(A202,'Scores - Group B'!$C$3:$C$96,'Scores - Group B'!$B$3:$B$96))</f>
        <v/>
      </c>
      <c r="E202" t="str">
        <f>IF(ISBLANK(A202),"",_xlfn.XLOOKUP(A202,'Scores - Group B'!$C$3:$C$96,'Scores - Group B'!$F$3:$F$96))</f>
        <v/>
      </c>
      <c r="F202" t="str">
        <f>IF(ISBLANK(A202),"",_xlfn.XLOOKUP(A202,'Scores - Group B'!$C$3:$C$96,'Scores - Group B'!$X$3:$X$96))</f>
        <v/>
      </c>
      <c r="G202" t="str">
        <f>IF(ISBLANK(A202),"",_xlfn.XLOOKUP(A202,'Scores - Group B'!$C$3:$C$96,'Scores - Group B'!$Y$3:$Y$96))</f>
        <v/>
      </c>
    </row>
    <row r="203" spans="2:7" x14ac:dyDescent="0.3">
      <c r="B203" t="str">
        <f>IF(ISBLANK(A203),"",_xlfn.XLOOKUP(A203,'Scores - Group B'!$C$3:$C$14,'Scores - Group B'!$D$3:$D$14))</f>
        <v/>
      </c>
      <c r="C203" t="str">
        <f>IF(ISBLANK(A203),"",_xlfn.XLOOKUP(A203,'Scores - Group B'!$C$3:$C$96,'Scores - Group B'!$A$3:$A$96))</f>
        <v/>
      </c>
      <c r="D203" t="str">
        <f>IF(ISBLANK(A203),"",_xlfn.XLOOKUP(A203,'Scores - Group B'!$C$3:$C$96,'Scores - Group B'!$B$3:$B$96))</f>
        <v/>
      </c>
      <c r="E203" t="str">
        <f>IF(ISBLANK(A203),"",_xlfn.XLOOKUP(A203,'Scores - Group B'!$C$3:$C$96,'Scores - Group B'!$F$3:$F$96))</f>
        <v/>
      </c>
      <c r="F203" t="str">
        <f>IF(ISBLANK(A203),"",_xlfn.XLOOKUP(A203,'Scores - Group B'!$C$3:$C$96,'Scores - Group B'!$X$3:$X$96))</f>
        <v/>
      </c>
      <c r="G203" t="str">
        <f>IF(ISBLANK(A203),"",_xlfn.XLOOKUP(A203,'Scores - Group B'!$C$3:$C$96,'Scores - Group B'!$Y$3:$Y$96))</f>
        <v/>
      </c>
    </row>
    <row r="204" spans="2:7" x14ac:dyDescent="0.3">
      <c r="B204" t="str">
        <f>IF(ISBLANK(A204),"",_xlfn.XLOOKUP(A204,'Scores - Group B'!$C$3:$C$14,'Scores - Group B'!$D$3:$D$14))</f>
        <v/>
      </c>
      <c r="C204" t="str">
        <f>IF(ISBLANK(A204),"",_xlfn.XLOOKUP(A204,'Scores - Group B'!$C$3:$C$96,'Scores - Group B'!$A$3:$A$96))</f>
        <v/>
      </c>
      <c r="D204" t="str">
        <f>IF(ISBLANK(A204),"",_xlfn.XLOOKUP(A204,'Scores - Group B'!$C$3:$C$96,'Scores - Group B'!$B$3:$B$96))</f>
        <v/>
      </c>
      <c r="E204" t="str">
        <f>IF(ISBLANK(A204),"",_xlfn.XLOOKUP(A204,'Scores - Group B'!$C$3:$C$96,'Scores - Group B'!$F$3:$F$96))</f>
        <v/>
      </c>
      <c r="F204" t="str">
        <f>IF(ISBLANK(A204),"",_xlfn.XLOOKUP(A204,'Scores - Group B'!$C$3:$C$96,'Scores - Group B'!$X$3:$X$96))</f>
        <v/>
      </c>
      <c r="G204" t="str">
        <f>IF(ISBLANK(A204),"",_xlfn.XLOOKUP(A204,'Scores - Group B'!$C$3:$C$96,'Scores - Group B'!$Y$3:$Y$96))</f>
        <v/>
      </c>
    </row>
    <row r="205" spans="2:7" x14ac:dyDescent="0.3">
      <c r="B205" t="str">
        <f>IF(ISBLANK(A205),"",_xlfn.XLOOKUP(A205,'Scores - Group B'!$C$3:$C$14,'Scores - Group B'!$D$3:$D$14))</f>
        <v/>
      </c>
      <c r="C205" t="str">
        <f>IF(ISBLANK(A205),"",_xlfn.XLOOKUP(A205,'Scores - Group B'!$C$3:$C$96,'Scores - Group B'!$A$3:$A$96))</f>
        <v/>
      </c>
      <c r="D205" t="str">
        <f>IF(ISBLANK(A205),"",_xlfn.XLOOKUP(A205,'Scores - Group B'!$C$3:$C$96,'Scores - Group B'!$B$3:$B$96))</f>
        <v/>
      </c>
      <c r="E205" t="str">
        <f>IF(ISBLANK(A205),"",_xlfn.XLOOKUP(A205,'Scores - Group B'!$C$3:$C$96,'Scores - Group B'!$F$3:$F$96))</f>
        <v/>
      </c>
      <c r="F205" t="str">
        <f>IF(ISBLANK(A205),"",_xlfn.XLOOKUP(A205,'Scores - Group B'!$C$3:$C$96,'Scores - Group B'!$X$3:$X$96))</f>
        <v/>
      </c>
      <c r="G205" t="str">
        <f>IF(ISBLANK(A205),"",_xlfn.XLOOKUP(A205,'Scores - Group B'!$C$3:$C$96,'Scores - Group B'!$Y$3:$Y$96))</f>
        <v/>
      </c>
    </row>
    <row r="206" spans="2:7" x14ac:dyDescent="0.3">
      <c r="B206" t="str">
        <f>IF(ISBLANK(A206),"",_xlfn.XLOOKUP(A206,'Scores - Group B'!$C$3:$C$14,'Scores - Group B'!$D$3:$D$14))</f>
        <v/>
      </c>
      <c r="C206" t="str">
        <f>IF(ISBLANK(A206),"",_xlfn.XLOOKUP(A206,'Scores - Group B'!$C$3:$C$96,'Scores - Group B'!$A$3:$A$96))</f>
        <v/>
      </c>
      <c r="D206" t="str">
        <f>IF(ISBLANK(A206),"",_xlfn.XLOOKUP(A206,'Scores - Group B'!$C$3:$C$96,'Scores - Group B'!$B$3:$B$96))</f>
        <v/>
      </c>
      <c r="E206" t="str">
        <f>IF(ISBLANK(A206),"",_xlfn.XLOOKUP(A206,'Scores - Group B'!$C$3:$C$96,'Scores - Group B'!$F$3:$F$96))</f>
        <v/>
      </c>
      <c r="F206" t="str">
        <f>IF(ISBLANK(A206),"",_xlfn.XLOOKUP(A206,'Scores - Group B'!$C$3:$C$96,'Scores - Group B'!$X$3:$X$96))</f>
        <v/>
      </c>
      <c r="G206" t="str">
        <f>IF(ISBLANK(A206),"",_xlfn.XLOOKUP(A206,'Scores - Group B'!$C$3:$C$96,'Scores - Group B'!$Y$3:$Y$96))</f>
        <v/>
      </c>
    </row>
    <row r="207" spans="2:7" x14ac:dyDescent="0.3">
      <c r="B207" t="str">
        <f>IF(ISBLANK(A207),"",_xlfn.XLOOKUP(A207,'Scores - Group B'!$C$3:$C$14,'Scores - Group B'!$D$3:$D$14))</f>
        <v/>
      </c>
      <c r="C207" t="str">
        <f>IF(ISBLANK(A207),"",_xlfn.XLOOKUP(A207,'Scores - Group B'!$C$3:$C$96,'Scores - Group B'!$A$3:$A$96))</f>
        <v/>
      </c>
      <c r="D207" t="str">
        <f>IF(ISBLANK(A207),"",_xlfn.XLOOKUP(A207,'Scores - Group B'!$C$3:$C$96,'Scores - Group B'!$B$3:$B$96))</f>
        <v/>
      </c>
      <c r="E207" t="str">
        <f>IF(ISBLANK(A207),"",_xlfn.XLOOKUP(A207,'Scores - Group B'!$C$3:$C$96,'Scores - Group B'!$F$3:$F$96))</f>
        <v/>
      </c>
      <c r="F207" t="str">
        <f>IF(ISBLANK(A207),"",_xlfn.XLOOKUP(A207,'Scores - Group B'!$C$3:$C$96,'Scores - Group B'!$X$3:$X$96))</f>
        <v/>
      </c>
      <c r="G207" t="str">
        <f>IF(ISBLANK(A207),"",_xlfn.XLOOKUP(A207,'Scores - Group B'!$C$3:$C$96,'Scores - Group B'!$Y$3:$Y$96))</f>
        <v/>
      </c>
    </row>
    <row r="208" spans="2:7" x14ac:dyDescent="0.3">
      <c r="B208" t="str">
        <f>IF(ISBLANK(A208),"",_xlfn.XLOOKUP(A208,'Scores - Group B'!$C$3:$C$14,'Scores - Group B'!$D$3:$D$14))</f>
        <v/>
      </c>
      <c r="C208" t="str">
        <f>IF(ISBLANK(A208),"",_xlfn.XLOOKUP(A208,'Scores - Group B'!$C$3:$C$96,'Scores - Group B'!$A$3:$A$96))</f>
        <v/>
      </c>
      <c r="D208" t="str">
        <f>IF(ISBLANK(A208),"",_xlfn.XLOOKUP(A208,'Scores - Group B'!$C$3:$C$96,'Scores - Group B'!$B$3:$B$96))</f>
        <v/>
      </c>
      <c r="E208" t="str">
        <f>IF(ISBLANK(A208),"",_xlfn.XLOOKUP(A208,'Scores - Group B'!$C$3:$C$96,'Scores - Group B'!$F$3:$F$96))</f>
        <v/>
      </c>
      <c r="F208" t="str">
        <f>IF(ISBLANK(A208),"",_xlfn.XLOOKUP(A208,'Scores - Group B'!$C$3:$C$96,'Scores - Group B'!$X$3:$X$96))</f>
        <v/>
      </c>
      <c r="G208" t="str">
        <f>IF(ISBLANK(A208),"",_xlfn.XLOOKUP(A208,'Scores - Group B'!$C$3:$C$96,'Scores - Group B'!$Y$3:$Y$96))</f>
        <v/>
      </c>
    </row>
    <row r="209" spans="2:7" x14ac:dyDescent="0.3">
      <c r="B209" t="str">
        <f>IF(ISBLANK(A209),"",_xlfn.XLOOKUP(A209,'Scores - Group B'!$C$3:$C$14,'Scores - Group B'!$D$3:$D$14))</f>
        <v/>
      </c>
      <c r="C209" t="str">
        <f>IF(ISBLANK(A209),"",_xlfn.XLOOKUP(A209,'Scores - Group B'!$C$3:$C$96,'Scores - Group B'!$A$3:$A$96))</f>
        <v/>
      </c>
      <c r="D209" t="str">
        <f>IF(ISBLANK(A209),"",_xlfn.XLOOKUP(A209,'Scores - Group B'!$C$3:$C$96,'Scores - Group B'!$B$3:$B$96))</f>
        <v/>
      </c>
      <c r="E209" t="str">
        <f>IF(ISBLANK(A209),"",_xlfn.XLOOKUP(A209,'Scores - Group B'!$C$3:$C$96,'Scores - Group B'!$F$3:$F$96))</f>
        <v/>
      </c>
      <c r="F209" t="str">
        <f>IF(ISBLANK(A209),"",_xlfn.XLOOKUP(A209,'Scores - Group B'!$C$3:$C$96,'Scores - Group B'!$X$3:$X$96))</f>
        <v/>
      </c>
      <c r="G209" t="str">
        <f>IF(ISBLANK(A209),"",_xlfn.XLOOKUP(A209,'Scores - Group B'!$C$3:$C$96,'Scores - Group B'!$Y$3:$Y$96))</f>
        <v/>
      </c>
    </row>
    <row r="210" spans="2:7" x14ac:dyDescent="0.3">
      <c r="B210" t="str">
        <f>IF(ISBLANK(A210),"",_xlfn.XLOOKUP(A210,'Scores - Group B'!$C$3:$C$14,'Scores - Group B'!$D$3:$D$14))</f>
        <v/>
      </c>
      <c r="C210" t="str">
        <f>IF(ISBLANK(A210),"",_xlfn.XLOOKUP(A210,'Scores - Group B'!$C$3:$C$96,'Scores - Group B'!$A$3:$A$96))</f>
        <v/>
      </c>
      <c r="D210" t="str">
        <f>IF(ISBLANK(A210),"",_xlfn.XLOOKUP(A210,'Scores - Group B'!$C$3:$C$96,'Scores - Group B'!$B$3:$B$96))</f>
        <v/>
      </c>
      <c r="E210" t="str">
        <f>IF(ISBLANK(A210),"",_xlfn.XLOOKUP(A210,'Scores - Group B'!$C$3:$C$96,'Scores - Group B'!$F$3:$F$96))</f>
        <v/>
      </c>
      <c r="F210" t="str">
        <f>IF(ISBLANK(A210),"",_xlfn.XLOOKUP(A210,'Scores - Group B'!$C$3:$C$96,'Scores - Group B'!$X$3:$X$96))</f>
        <v/>
      </c>
      <c r="G210" t="str">
        <f>IF(ISBLANK(A210),"",_xlfn.XLOOKUP(A210,'Scores - Group B'!$C$3:$C$96,'Scores - Group B'!$Y$3:$Y$96))</f>
        <v/>
      </c>
    </row>
    <row r="211" spans="2:7" x14ac:dyDescent="0.3">
      <c r="B211" t="str">
        <f>IF(ISBLANK(A211),"",_xlfn.XLOOKUP(A211,'Scores - Group B'!$C$3:$C$14,'Scores - Group B'!$D$3:$D$14))</f>
        <v/>
      </c>
      <c r="C211" t="str">
        <f>IF(ISBLANK(A211),"",_xlfn.XLOOKUP(A211,'Scores - Group B'!$C$3:$C$96,'Scores - Group B'!$A$3:$A$96))</f>
        <v/>
      </c>
      <c r="D211" t="str">
        <f>IF(ISBLANK(A211),"",_xlfn.XLOOKUP(A211,'Scores - Group B'!$C$3:$C$96,'Scores - Group B'!$B$3:$B$96))</f>
        <v/>
      </c>
      <c r="E211" t="str">
        <f>IF(ISBLANK(A211),"",_xlfn.XLOOKUP(A211,'Scores - Group B'!$C$3:$C$96,'Scores - Group B'!$F$3:$F$96))</f>
        <v/>
      </c>
      <c r="F211" t="str">
        <f>IF(ISBLANK(A211),"",_xlfn.XLOOKUP(A211,'Scores - Group B'!$C$3:$C$96,'Scores - Group B'!$X$3:$X$96))</f>
        <v/>
      </c>
      <c r="G211" t="str">
        <f>IF(ISBLANK(A211),"",_xlfn.XLOOKUP(A211,'Scores - Group B'!$C$3:$C$96,'Scores - Group B'!$Y$3:$Y$96))</f>
        <v/>
      </c>
    </row>
    <row r="212" spans="2:7" x14ac:dyDescent="0.3">
      <c r="B212" t="str">
        <f>IF(ISBLANK(A212),"",_xlfn.XLOOKUP(A212,'Scores - Group B'!$C$3:$C$14,'Scores - Group B'!$D$3:$D$14))</f>
        <v/>
      </c>
      <c r="C212" t="str">
        <f>IF(ISBLANK(A212),"",_xlfn.XLOOKUP(A212,'Scores - Group B'!$C$3:$C$96,'Scores - Group B'!$A$3:$A$96))</f>
        <v/>
      </c>
      <c r="D212" t="str">
        <f>IF(ISBLANK(A212),"",_xlfn.XLOOKUP(A212,'Scores - Group B'!$C$3:$C$96,'Scores - Group B'!$B$3:$B$96))</f>
        <v/>
      </c>
      <c r="E212" t="str">
        <f>IF(ISBLANK(A212),"",_xlfn.XLOOKUP(A212,'Scores - Group B'!$C$3:$C$96,'Scores - Group B'!$F$3:$F$96))</f>
        <v/>
      </c>
      <c r="F212" t="str">
        <f>IF(ISBLANK(A212),"",_xlfn.XLOOKUP(A212,'Scores - Group B'!$C$3:$C$96,'Scores - Group B'!$X$3:$X$96))</f>
        <v/>
      </c>
      <c r="G212" t="str">
        <f>IF(ISBLANK(A212),"",_xlfn.XLOOKUP(A212,'Scores - Group B'!$C$3:$C$96,'Scores - Group B'!$Y$3:$Y$96))</f>
        <v/>
      </c>
    </row>
    <row r="213" spans="2:7" x14ac:dyDescent="0.3">
      <c r="B213" t="str">
        <f>IF(ISBLANK(A213),"",_xlfn.XLOOKUP(A213,'Scores - Group B'!$C$3:$C$14,'Scores - Group B'!$D$3:$D$14))</f>
        <v/>
      </c>
      <c r="C213" t="str">
        <f>IF(ISBLANK(A213),"",_xlfn.XLOOKUP(A213,'Scores - Group B'!$C$3:$C$96,'Scores - Group B'!$A$3:$A$96))</f>
        <v/>
      </c>
      <c r="D213" t="str">
        <f>IF(ISBLANK(A213),"",_xlfn.XLOOKUP(A213,'Scores - Group B'!$C$3:$C$96,'Scores - Group B'!$B$3:$B$96))</f>
        <v/>
      </c>
      <c r="E213" t="str">
        <f>IF(ISBLANK(A213),"",_xlfn.XLOOKUP(A213,'Scores - Group B'!$C$3:$C$96,'Scores - Group B'!$F$3:$F$96))</f>
        <v/>
      </c>
      <c r="F213" t="str">
        <f>IF(ISBLANK(A213),"",_xlfn.XLOOKUP(A213,'Scores - Group B'!$C$3:$C$96,'Scores - Group B'!$X$3:$X$96))</f>
        <v/>
      </c>
      <c r="G213" t="str">
        <f>IF(ISBLANK(A213),"",_xlfn.XLOOKUP(A213,'Scores - Group B'!$C$3:$C$96,'Scores - Group B'!$Y$3:$Y$96))</f>
        <v/>
      </c>
    </row>
    <row r="214" spans="2:7" x14ac:dyDescent="0.3">
      <c r="B214" t="str">
        <f>IF(ISBLANK(A214),"",_xlfn.XLOOKUP(A214,'Scores - Group B'!$C$3:$C$14,'Scores - Group B'!$D$3:$D$14))</f>
        <v/>
      </c>
      <c r="C214" t="str">
        <f>IF(ISBLANK(A214),"",_xlfn.XLOOKUP(A214,'Scores - Group B'!$C$3:$C$96,'Scores - Group B'!$A$3:$A$96))</f>
        <v/>
      </c>
      <c r="D214" t="str">
        <f>IF(ISBLANK(A214),"",_xlfn.XLOOKUP(A214,'Scores - Group B'!$C$3:$C$96,'Scores - Group B'!$B$3:$B$96))</f>
        <v/>
      </c>
      <c r="E214" t="str">
        <f>IF(ISBLANK(A214),"",_xlfn.XLOOKUP(A214,'Scores - Group B'!$C$3:$C$96,'Scores - Group B'!$F$3:$F$96))</f>
        <v/>
      </c>
      <c r="F214" t="str">
        <f>IF(ISBLANK(A214),"",_xlfn.XLOOKUP(A214,'Scores - Group B'!$C$3:$C$96,'Scores - Group B'!$X$3:$X$96))</f>
        <v/>
      </c>
      <c r="G214" t="str">
        <f>IF(ISBLANK(A214),"",_xlfn.XLOOKUP(A214,'Scores - Group B'!$C$3:$C$96,'Scores - Group B'!$Y$3:$Y$96))</f>
        <v/>
      </c>
    </row>
    <row r="215" spans="2:7" x14ac:dyDescent="0.3">
      <c r="B215" t="str">
        <f>IF(ISBLANK(A215),"",_xlfn.XLOOKUP(A215,'Scores - Group B'!$C$3:$C$14,'Scores - Group B'!$D$3:$D$14))</f>
        <v/>
      </c>
      <c r="C215" t="str">
        <f>IF(ISBLANK(A215),"",_xlfn.XLOOKUP(A215,'Scores - Group B'!$C$3:$C$96,'Scores - Group B'!$A$3:$A$96))</f>
        <v/>
      </c>
      <c r="D215" t="str">
        <f>IF(ISBLANK(A215),"",_xlfn.XLOOKUP(A215,'Scores - Group B'!$C$3:$C$96,'Scores - Group B'!$B$3:$B$96))</f>
        <v/>
      </c>
      <c r="E215" t="str">
        <f>IF(ISBLANK(A215),"",_xlfn.XLOOKUP(A215,'Scores - Group B'!$C$3:$C$96,'Scores - Group B'!$F$3:$F$96))</f>
        <v/>
      </c>
      <c r="F215" t="str">
        <f>IF(ISBLANK(A215),"",_xlfn.XLOOKUP(A215,'Scores - Group B'!$C$3:$C$96,'Scores - Group B'!$X$3:$X$96))</f>
        <v/>
      </c>
      <c r="G215" t="str">
        <f>IF(ISBLANK(A215),"",_xlfn.XLOOKUP(A215,'Scores - Group B'!$C$3:$C$96,'Scores - Group B'!$Y$3:$Y$96))</f>
        <v/>
      </c>
    </row>
    <row r="216" spans="2:7" x14ac:dyDescent="0.3">
      <c r="B216" t="str">
        <f>IF(ISBLANK(A216),"",_xlfn.XLOOKUP(A216,'Scores - Group B'!$C$3:$C$14,'Scores - Group B'!$D$3:$D$14))</f>
        <v/>
      </c>
      <c r="C216" t="str">
        <f>IF(ISBLANK(A216),"",_xlfn.XLOOKUP(A216,'Scores - Group B'!$C$3:$C$96,'Scores - Group B'!$A$3:$A$96))</f>
        <v/>
      </c>
      <c r="D216" t="str">
        <f>IF(ISBLANK(A216),"",_xlfn.XLOOKUP(A216,'Scores - Group B'!$C$3:$C$96,'Scores - Group B'!$B$3:$B$96))</f>
        <v/>
      </c>
      <c r="E216" t="str">
        <f>IF(ISBLANK(A216),"",_xlfn.XLOOKUP(A216,'Scores - Group B'!$C$3:$C$96,'Scores - Group B'!$F$3:$F$96))</f>
        <v/>
      </c>
      <c r="F216" t="str">
        <f>IF(ISBLANK(A216),"",_xlfn.XLOOKUP(A216,'Scores - Group B'!$C$3:$C$96,'Scores - Group B'!$X$3:$X$96))</f>
        <v/>
      </c>
      <c r="G216" t="str">
        <f>IF(ISBLANK(A216),"",_xlfn.XLOOKUP(A216,'Scores - Group B'!$C$3:$C$96,'Scores - Group B'!$Y$3:$Y$96))</f>
        <v/>
      </c>
    </row>
    <row r="217" spans="2:7" x14ac:dyDescent="0.3">
      <c r="B217" t="str">
        <f>IF(ISBLANK(A217),"",_xlfn.XLOOKUP(A217,'Scores - Group B'!$C$3:$C$14,'Scores - Group B'!$D$3:$D$14))</f>
        <v/>
      </c>
      <c r="C217" t="str">
        <f>IF(ISBLANK(A217),"",_xlfn.XLOOKUP(A217,'Scores - Group B'!$C$3:$C$96,'Scores - Group B'!$A$3:$A$96))</f>
        <v/>
      </c>
      <c r="D217" t="str">
        <f>IF(ISBLANK(A217),"",_xlfn.XLOOKUP(A217,'Scores - Group B'!$C$3:$C$96,'Scores - Group B'!$B$3:$B$96))</f>
        <v/>
      </c>
      <c r="E217" t="str">
        <f>IF(ISBLANK(A217),"",_xlfn.XLOOKUP(A217,'Scores - Group B'!$C$3:$C$96,'Scores - Group B'!$F$3:$F$96))</f>
        <v/>
      </c>
      <c r="F217" t="str">
        <f>IF(ISBLANK(A217),"",_xlfn.XLOOKUP(A217,'Scores - Group B'!$C$3:$C$96,'Scores - Group B'!$X$3:$X$96))</f>
        <v/>
      </c>
      <c r="G217" t="str">
        <f>IF(ISBLANK(A217),"",_xlfn.XLOOKUP(A217,'Scores - Group B'!$C$3:$C$96,'Scores - Group B'!$Y$3:$Y$96))</f>
        <v/>
      </c>
    </row>
    <row r="218" spans="2:7" x14ac:dyDescent="0.3">
      <c r="B218" t="str">
        <f>IF(ISBLANK(A218),"",_xlfn.XLOOKUP(A218,'Scores - Group B'!$C$3:$C$14,'Scores - Group B'!$D$3:$D$14))</f>
        <v/>
      </c>
      <c r="C218" t="str">
        <f>IF(ISBLANK(A218),"",_xlfn.XLOOKUP(A218,'Scores - Group B'!$C$3:$C$96,'Scores - Group B'!$A$3:$A$96))</f>
        <v/>
      </c>
      <c r="D218" t="str">
        <f>IF(ISBLANK(A218),"",_xlfn.XLOOKUP(A218,'Scores - Group B'!$C$3:$C$96,'Scores - Group B'!$B$3:$B$96))</f>
        <v/>
      </c>
      <c r="E218" t="str">
        <f>IF(ISBLANK(A218),"",_xlfn.XLOOKUP(A218,'Scores - Group B'!$C$3:$C$96,'Scores - Group B'!$F$3:$F$96))</f>
        <v/>
      </c>
      <c r="F218" t="str">
        <f>IF(ISBLANK(A218),"",_xlfn.XLOOKUP(A218,'Scores - Group B'!$C$3:$C$96,'Scores - Group B'!$X$3:$X$96))</f>
        <v/>
      </c>
      <c r="G218" t="str">
        <f>IF(ISBLANK(A218),"",_xlfn.XLOOKUP(A218,'Scores - Group B'!$C$3:$C$96,'Scores - Group B'!$Y$3:$Y$96))</f>
        <v/>
      </c>
    </row>
    <row r="219" spans="2:7" x14ac:dyDescent="0.3">
      <c r="B219" t="str">
        <f>IF(ISBLANK(A219),"",_xlfn.XLOOKUP(A219,'Scores - Group B'!$C$3:$C$14,'Scores - Group B'!$D$3:$D$14))</f>
        <v/>
      </c>
      <c r="C219" t="str">
        <f>IF(ISBLANK(A219),"",_xlfn.XLOOKUP(A219,'Scores - Group B'!$C$3:$C$96,'Scores - Group B'!$A$3:$A$96))</f>
        <v/>
      </c>
      <c r="D219" t="str">
        <f>IF(ISBLANK(A219),"",_xlfn.XLOOKUP(A219,'Scores - Group B'!$C$3:$C$96,'Scores - Group B'!$B$3:$B$96))</f>
        <v/>
      </c>
      <c r="E219" t="str">
        <f>IF(ISBLANK(A219),"",_xlfn.XLOOKUP(A219,'Scores - Group B'!$C$3:$C$96,'Scores - Group B'!$F$3:$F$96))</f>
        <v/>
      </c>
      <c r="F219" t="str">
        <f>IF(ISBLANK(A219),"",_xlfn.XLOOKUP(A219,'Scores - Group B'!$C$3:$C$96,'Scores - Group B'!$X$3:$X$96))</f>
        <v/>
      </c>
      <c r="G219" t="str">
        <f>IF(ISBLANK(A219),"",_xlfn.XLOOKUP(A219,'Scores - Group B'!$C$3:$C$96,'Scores - Group B'!$Y$3:$Y$96))</f>
        <v/>
      </c>
    </row>
    <row r="220" spans="2:7" x14ac:dyDescent="0.3">
      <c r="B220" t="str">
        <f>IF(ISBLANK(A220),"",_xlfn.XLOOKUP(A220,'Scores - Group B'!$C$3:$C$14,'Scores - Group B'!$D$3:$D$14))</f>
        <v/>
      </c>
      <c r="C220" t="str">
        <f>IF(ISBLANK(A220),"",_xlfn.XLOOKUP(A220,'Scores - Group B'!$C$3:$C$96,'Scores - Group B'!$A$3:$A$96))</f>
        <v/>
      </c>
      <c r="D220" t="str">
        <f>IF(ISBLANK(A220),"",_xlfn.XLOOKUP(A220,'Scores - Group B'!$C$3:$C$96,'Scores - Group B'!$B$3:$B$96))</f>
        <v/>
      </c>
      <c r="E220" t="str">
        <f>IF(ISBLANK(A220),"",_xlfn.XLOOKUP(A220,'Scores - Group B'!$C$3:$C$96,'Scores - Group B'!$F$3:$F$96))</f>
        <v/>
      </c>
      <c r="F220" t="str">
        <f>IF(ISBLANK(A220),"",_xlfn.XLOOKUP(A220,'Scores - Group B'!$C$3:$C$96,'Scores - Group B'!$X$3:$X$96))</f>
        <v/>
      </c>
      <c r="G220" t="str">
        <f>IF(ISBLANK(A220),"",_xlfn.XLOOKUP(A220,'Scores - Group B'!$C$3:$C$96,'Scores - Group B'!$Y$3:$Y$96))</f>
        <v/>
      </c>
    </row>
    <row r="221" spans="2:7" x14ac:dyDescent="0.3">
      <c r="B221" t="str">
        <f>IF(ISBLANK(A221),"",_xlfn.XLOOKUP(A221,'Scores - Group B'!$C$3:$C$14,'Scores - Group B'!$D$3:$D$14))</f>
        <v/>
      </c>
      <c r="C221" t="str">
        <f>IF(ISBLANK(A221),"",_xlfn.XLOOKUP(A221,'Scores - Group B'!$C$3:$C$96,'Scores - Group B'!$A$3:$A$96))</f>
        <v/>
      </c>
      <c r="D221" t="str">
        <f>IF(ISBLANK(A221),"",_xlfn.XLOOKUP(A221,'Scores - Group B'!$C$3:$C$96,'Scores - Group B'!$B$3:$B$96))</f>
        <v/>
      </c>
      <c r="E221" t="str">
        <f>IF(ISBLANK(A221),"",_xlfn.XLOOKUP(A221,'Scores - Group B'!$C$3:$C$96,'Scores - Group B'!$F$3:$F$96))</f>
        <v/>
      </c>
      <c r="F221" t="str">
        <f>IF(ISBLANK(A221),"",_xlfn.XLOOKUP(A221,'Scores - Group B'!$C$3:$C$96,'Scores - Group B'!$X$3:$X$96))</f>
        <v/>
      </c>
      <c r="G221" t="str">
        <f>IF(ISBLANK(A221),"",_xlfn.XLOOKUP(A221,'Scores - Group B'!$C$3:$C$96,'Scores - Group B'!$Y$3:$Y$96))</f>
        <v/>
      </c>
    </row>
    <row r="222" spans="2:7" x14ac:dyDescent="0.3">
      <c r="B222" t="str">
        <f>IF(ISBLANK(A222),"",_xlfn.XLOOKUP(A222,'Scores - Group B'!$C$3:$C$14,'Scores - Group B'!$D$3:$D$14))</f>
        <v/>
      </c>
      <c r="C222" t="str">
        <f>IF(ISBLANK(A222),"",_xlfn.XLOOKUP(A222,'Scores - Group B'!$C$3:$C$96,'Scores - Group B'!$A$3:$A$96))</f>
        <v/>
      </c>
      <c r="D222" t="str">
        <f>IF(ISBLANK(A222),"",_xlfn.XLOOKUP(A222,'Scores - Group B'!$C$3:$C$96,'Scores - Group B'!$B$3:$B$96))</f>
        <v/>
      </c>
      <c r="E222" t="str">
        <f>IF(ISBLANK(A222),"",_xlfn.XLOOKUP(A222,'Scores - Group B'!$C$3:$C$96,'Scores - Group B'!$F$3:$F$96))</f>
        <v/>
      </c>
      <c r="F222" t="str">
        <f>IF(ISBLANK(A222),"",_xlfn.XLOOKUP(A222,'Scores - Group B'!$C$3:$C$96,'Scores - Group B'!$X$3:$X$96))</f>
        <v/>
      </c>
      <c r="G222" t="str">
        <f>IF(ISBLANK(A222),"",_xlfn.XLOOKUP(A222,'Scores - Group B'!$C$3:$C$96,'Scores - Group B'!$Y$3:$Y$96))</f>
        <v/>
      </c>
    </row>
    <row r="223" spans="2:7" x14ac:dyDescent="0.3">
      <c r="B223" t="str">
        <f>IF(ISBLANK(A223),"",_xlfn.XLOOKUP(A223,'Scores - Group B'!$C$3:$C$14,'Scores - Group B'!$D$3:$D$14))</f>
        <v/>
      </c>
      <c r="C223" t="str">
        <f>IF(ISBLANK(A223),"",_xlfn.XLOOKUP(A223,'Scores - Group B'!$C$3:$C$96,'Scores - Group B'!$A$3:$A$96))</f>
        <v/>
      </c>
      <c r="D223" t="str">
        <f>IF(ISBLANK(A223),"",_xlfn.XLOOKUP(A223,'Scores - Group B'!$C$3:$C$96,'Scores - Group B'!$B$3:$B$96))</f>
        <v/>
      </c>
      <c r="E223" t="str">
        <f>IF(ISBLANK(A223),"",_xlfn.XLOOKUP(A223,'Scores - Group B'!$C$3:$C$96,'Scores - Group B'!$F$3:$F$96))</f>
        <v/>
      </c>
      <c r="F223" t="str">
        <f>IF(ISBLANK(A223),"",_xlfn.XLOOKUP(A223,'Scores - Group B'!$C$3:$C$96,'Scores - Group B'!$X$3:$X$96))</f>
        <v/>
      </c>
      <c r="G223" t="str">
        <f>IF(ISBLANK(A223),"",_xlfn.XLOOKUP(A223,'Scores - Group B'!$C$3:$C$96,'Scores - Group B'!$Y$3:$Y$96))</f>
        <v/>
      </c>
    </row>
    <row r="224" spans="2:7" x14ac:dyDescent="0.3">
      <c r="B224" t="str">
        <f>IF(ISBLANK(A224),"",_xlfn.XLOOKUP(A224,'Scores - Group B'!$C$3:$C$14,'Scores - Group B'!$D$3:$D$14))</f>
        <v/>
      </c>
      <c r="C224" t="str">
        <f>IF(ISBLANK(A224),"",_xlfn.XLOOKUP(A224,'Scores - Group B'!$C$3:$C$96,'Scores - Group B'!$A$3:$A$96))</f>
        <v/>
      </c>
      <c r="D224" t="str">
        <f>IF(ISBLANK(A224),"",_xlfn.XLOOKUP(A224,'Scores - Group B'!$C$3:$C$96,'Scores - Group B'!$B$3:$B$96))</f>
        <v/>
      </c>
      <c r="E224" t="str">
        <f>IF(ISBLANK(A224),"",_xlfn.XLOOKUP(A224,'Scores - Group B'!$C$3:$C$96,'Scores - Group B'!$F$3:$F$96))</f>
        <v/>
      </c>
      <c r="F224" t="str">
        <f>IF(ISBLANK(A224),"",_xlfn.XLOOKUP(A224,'Scores - Group B'!$C$3:$C$96,'Scores - Group B'!$X$3:$X$96))</f>
        <v/>
      </c>
      <c r="G224" t="str">
        <f>IF(ISBLANK(A224),"",_xlfn.XLOOKUP(A224,'Scores - Group B'!$C$3:$C$96,'Scores - Group B'!$Y$3:$Y$96))</f>
        <v/>
      </c>
    </row>
    <row r="225" spans="2:7" x14ac:dyDescent="0.3">
      <c r="B225" t="str">
        <f>IF(ISBLANK(A225),"",_xlfn.XLOOKUP(A225,'Scores - Group B'!$C$3:$C$14,'Scores - Group B'!$D$3:$D$14))</f>
        <v/>
      </c>
      <c r="C225" t="str">
        <f>IF(ISBLANK(A225),"",_xlfn.XLOOKUP(A225,'Scores - Group B'!$C$3:$C$96,'Scores - Group B'!$A$3:$A$96))</f>
        <v/>
      </c>
      <c r="D225" t="str">
        <f>IF(ISBLANK(A225),"",_xlfn.XLOOKUP(A225,'Scores - Group B'!$C$3:$C$96,'Scores - Group B'!$B$3:$B$96))</f>
        <v/>
      </c>
      <c r="E225" t="str">
        <f>IF(ISBLANK(A225),"",_xlfn.XLOOKUP(A225,'Scores - Group B'!$C$3:$C$96,'Scores - Group B'!$F$3:$F$96))</f>
        <v/>
      </c>
      <c r="F225" t="str">
        <f>IF(ISBLANK(A225),"",_xlfn.XLOOKUP(A225,'Scores - Group B'!$C$3:$C$96,'Scores - Group B'!$X$3:$X$96))</f>
        <v/>
      </c>
      <c r="G225" t="str">
        <f>IF(ISBLANK(A225),"",_xlfn.XLOOKUP(A225,'Scores - Group B'!$C$3:$C$96,'Scores - Group B'!$Y$3:$Y$96))</f>
        <v/>
      </c>
    </row>
    <row r="226" spans="2:7" x14ac:dyDescent="0.3">
      <c r="B226" t="str">
        <f>IF(ISBLANK(A226),"",_xlfn.XLOOKUP(A226,'Scores - Group B'!$C$3:$C$14,'Scores - Group B'!$D$3:$D$14))</f>
        <v/>
      </c>
      <c r="C226" t="str">
        <f>IF(ISBLANK(A226),"",_xlfn.XLOOKUP(A226,'Scores - Group B'!$C$3:$C$96,'Scores - Group B'!$A$3:$A$96))</f>
        <v/>
      </c>
      <c r="D226" t="str">
        <f>IF(ISBLANK(A226),"",_xlfn.XLOOKUP(A226,'Scores - Group B'!$C$3:$C$96,'Scores - Group B'!$B$3:$B$96))</f>
        <v/>
      </c>
      <c r="E226" t="str">
        <f>IF(ISBLANK(A226),"",_xlfn.XLOOKUP(A226,'Scores - Group B'!$C$3:$C$96,'Scores - Group B'!$F$3:$F$96))</f>
        <v/>
      </c>
      <c r="F226" t="str">
        <f>IF(ISBLANK(A226),"",_xlfn.XLOOKUP(A226,'Scores - Group B'!$C$3:$C$96,'Scores - Group B'!$X$3:$X$96))</f>
        <v/>
      </c>
      <c r="G226" t="str">
        <f>IF(ISBLANK(A226),"",_xlfn.XLOOKUP(A226,'Scores - Group B'!$C$3:$C$96,'Scores - Group B'!$Y$3:$Y$96))</f>
        <v/>
      </c>
    </row>
    <row r="227" spans="2:7" x14ac:dyDescent="0.3">
      <c r="B227" t="str">
        <f>IF(ISBLANK(A227),"",_xlfn.XLOOKUP(A227,'Scores - Group B'!$C$3:$C$14,'Scores - Group B'!$D$3:$D$14))</f>
        <v/>
      </c>
      <c r="C227" t="str">
        <f>IF(ISBLANK(A227),"",_xlfn.XLOOKUP(A227,'Scores - Group B'!$C$3:$C$96,'Scores - Group B'!$A$3:$A$96))</f>
        <v/>
      </c>
      <c r="D227" t="str">
        <f>IF(ISBLANK(A227),"",_xlfn.XLOOKUP(A227,'Scores - Group B'!$C$3:$C$96,'Scores - Group B'!$B$3:$B$96))</f>
        <v/>
      </c>
      <c r="E227" t="str">
        <f>IF(ISBLANK(A227),"",_xlfn.XLOOKUP(A227,'Scores - Group B'!$C$3:$C$96,'Scores - Group B'!$F$3:$F$96))</f>
        <v/>
      </c>
      <c r="F227" t="str">
        <f>IF(ISBLANK(A227),"",_xlfn.XLOOKUP(A227,'Scores - Group B'!$C$3:$C$96,'Scores - Group B'!$X$3:$X$96))</f>
        <v/>
      </c>
      <c r="G227" t="str">
        <f>IF(ISBLANK(A227),"",_xlfn.XLOOKUP(A227,'Scores - Group B'!$C$3:$C$96,'Scores - Group B'!$Y$3:$Y$96))</f>
        <v/>
      </c>
    </row>
    <row r="228" spans="2:7" x14ac:dyDescent="0.3">
      <c r="B228" t="str">
        <f>IF(ISBLANK(A228),"",_xlfn.XLOOKUP(A228,'Scores - Group B'!$C$3:$C$14,'Scores - Group B'!$D$3:$D$14))</f>
        <v/>
      </c>
      <c r="C228" t="str">
        <f>IF(ISBLANK(A228),"",_xlfn.XLOOKUP(A228,'Scores - Group B'!$C$3:$C$96,'Scores - Group B'!$A$3:$A$96))</f>
        <v/>
      </c>
      <c r="D228" t="str">
        <f>IF(ISBLANK(A228),"",_xlfn.XLOOKUP(A228,'Scores - Group B'!$C$3:$C$96,'Scores - Group B'!$B$3:$B$96))</f>
        <v/>
      </c>
      <c r="E228" t="str">
        <f>IF(ISBLANK(A228),"",_xlfn.XLOOKUP(A228,'Scores - Group B'!$C$3:$C$96,'Scores - Group B'!$F$3:$F$96))</f>
        <v/>
      </c>
      <c r="F228" t="str">
        <f>IF(ISBLANK(A228),"",_xlfn.XLOOKUP(A228,'Scores - Group B'!$C$3:$C$96,'Scores - Group B'!$X$3:$X$96))</f>
        <v/>
      </c>
      <c r="G228" t="str">
        <f>IF(ISBLANK(A228),"",_xlfn.XLOOKUP(A228,'Scores - Group B'!$C$3:$C$96,'Scores - Group B'!$Y$3:$Y$96))</f>
        <v/>
      </c>
    </row>
    <row r="229" spans="2:7" x14ac:dyDescent="0.3">
      <c r="B229" t="str">
        <f>IF(ISBLANK(A229),"",_xlfn.XLOOKUP(A229,'Scores - Group B'!$C$3:$C$14,'Scores - Group B'!$D$3:$D$14))</f>
        <v/>
      </c>
      <c r="C229" t="str">
        <f>IF(ISBLANK(A229),"",_xlfn.XLOOKUP(A229,'Scores - Group B'!$C$3:$C$96,'Scores - Group B'!$A$3:$A$96))</f>
        <v/>
      </c>
      <c r="D229" t="str">
        <f>IF(ISBLANK(A229),"",_xlfn.XLOOKUP(A229,'Scores - Group B'!$C$3:$C$96,'Scores - Group B'!$B$3:$B$96))</f>
        <v/>
      </c>
      <c r="E229" t="str">
        <f>IF(ISBLANK(A229),"",_xlfn.XLOOKUP(A229,'Scores - Group B'!$C$3:$C$96,'Scores - Group B'!$F$3:$F$96))</f>
        <v/>
      </c>
      <c r="F229" t="str">
        <f>IF(ISBLANK(A229),"",_xlfn.XLOOKUP(A229,'Scores - Group B'!$C$3:$C$96,'Scores - Group B'!$X$3:$X$96))</f>
        <v/>
      </c>
      <c r="G229" t="str">
        <f>IF(ISBLANK(A229),"",_xlfn.XLOOKUP(A229,'Scores - Group B'!$C$3:$C$96,'Scores - Group B'!$Y$3:$Y$96))</f>
        <v/>
      </c>
    </row>
    <row r="230" spans="2:7" x14ac:dyDescent="0.3">
      <c r="B230" t="str">
        <f>IF(ISBLANK(A230),"",_xlfn.XLOOKUP(A230,'Scores - Group B'!$C$3:$C$14,'Scores - Group B'!$D$3:$D$14))</f>
        <v/>
      </c>
      <c r="C230" t="str">
        <f>IF(ISBLANK(A230),"",_xlfn.XLOOKUP(A230,'Scores - Group B'!$C$3:$C$96,'Scores - Group B'!$A$3:$A$96))</f>
        <v/>
      </c>
      <c r="D230" t="str">
        <f>IF(ISBLANK(A230),"",_xlfn.XLOOKUP(A230,'Scores - Group B'!$C$3:$C$96,'Scores - Group B'!$B$3:$B$96))</f>
        <v/>
      </c>
      <c r="E230" t="str">
        <f>IF(ISBLANK(A230),"",_xlfn.XLOOKUP(A230,'Scores - Group B'!$C$3:$C$96,'Scores - Group B'!$F$3:$F$96))</f>
        <v/>
      </c>
      <c r="F230" t="str">
        <f>IF(ISBLANK(A230),"",_xlfn.XLOOKUP(A230,'Scores - Group B'!$C$3:$C$96,'Scores - Group B'!$X$3:$X$96))</f>
        <v/>
      </c>
      <c r="G230" t="str">
        <f>IF(ISBLANK(A230),"",_xlfn.XLOOKUP(A230,'Scores - Group B'!$C$3:$C$96,'Scores - Group B'!$Y$3:$Y$96))</f>
        <v/>
      </c>
    </row>
    <row r="231" spans="2:7" x14ac:dyDescent="0.3">
      <c r="B231" t="str">
        <f>IF(ISBLANK(A231),"",_xlfn.XLOOKUP(A231,'Scores - Group B'!$C$3:$C$14,'Scores - Group B'!$D$3:$D$14))</f>
        <v/>
      </c>
      <c r="C231" t="str">
        <f>IF(ISBLANK(A231),"",_xlfn.XLOOKUP(A231,'Scores - Group B'!$C$3:$C$96,'Scores - Group B'!$A$3:$A$96))</f>
        <v/>
      </c>
      <c r="D231" t="str">
        <f>IF(ISBLANK(A231),"",_xlfn.XLOOKUP(A231,'Scores - Group B'!$C$3:$C$96,'Scores - Group B'!$B$3:$B$96))</f>
        <v/>
      </c>
      <c r="E231" t="str">
        <f>IF(ISBLANK(A231),"",_xlfn.XLOOKUP(A231,'Scores - Group B'!$C$3:$C$96,'Scores - Group B'!$F$3:$F$96))</f>
        <v/>
      </c>
      <c r="F231" t="str">
        <f>IF(ISBLANK(A231),"",_xlfn.XLOOKUP(A231,'Scores - Group B'!$C$3:$C$96,'Scores - Group B'!$X$3:$X$96))</f>
        <v/>
      </c>
      <c r="G231" t="str">
        <f>IF(ISBLANK(A231),"",_xlfn.XLOOKUP(A231,'Scores - Group B'!$C$3:$C$96,'Scores - Group B'!$Y$3:$Y$96))</f>
        <v/>
      </c>
    </row>
    <row r="232" spans="2:7" x14ac:dyDescent="0.3">
      <c r="B232" t="str">
        <f>IF(ISBLANK(A232),"",_xlfn.XLOOKUP(A232,'Scores - Group B'!$C$3:$C$14,'Scores - Group B'!$D$3:$D$14))</f>
        <v/>
      </c>
      <c r="C232" t="str">
        <f>IF(ISBLANK(A232),"",_xlfn.XLOOKUP(A232,'Scores - Group B'!$C$3:$C$96,'Scores - Group B'!$A$3:$A$96))</f>
        <v/>
      </c>
      <c r="D232" t="str">
        <f>IF(ISBLANK(A232),"",_xlfn.XLOOKUP(A232,'Scores - Group B'!$C$3:$C$96,'Scores - Group B'!$B$3:$B$96))</f>
        <v/>
      </c>
      <c r="E232" t="str">
        <f>IF(ISBLANK(A232),"",_xlfn.XLOOKUP(A232,'Scores - Group B'!$C$3:$C$96,'Scores - Group B'!$F$3:$F$96))</f>
        <v/>
      </c>
      <c r="F232" t="str">
        <f>IF(ISBLANK(A232),"",_xlfn.XLOOKUP(A232,'Scores - Group B'!$C$3:$C$96,'Scores - Group B'!$X$3:$X$96))</f>
        <v/>
      </c>
      <c r="G232" t="str">
        <f>IF(ISBLANK(A232),"",_xlfn.XLOOKUP(A232,'Scores - Group B'!$C$3:$C$96,'Scores - Group B'!$Y$3:$Y$96))</f>
        <v/>
      </c>
    </row>
    <row r="233" spans="2:7" x14ac:dyDescent="0.3">
      <c r="B233" t="str">
        <f>IF(ISBLANK(A233),"",_xlfn.XLOOKUP(A233,'Scores - Group B'!$C$3:$C$14,'Scores - Group B'!$D$3:$D$14))</f>
        <v/>
      </c>
      <c r="C233" t="str">
        <f>IF(ISBLANK(A233),"",_xlfn.XLOOKUP(A233,'Scores - Group B'!$C$3:$C$96,'Scores - Group B'!$A$3:$A$96))</f>
        <v/>
      </c>
      <c r="D233" t="str">
        <f>IF(ISBLANK(A233),"",_xlfn.XLOOKUP(A233,'Scores - Group B'!$C$3:$C$96,'Scores - Group B'!$B$3:$B$96))</f>
        <v/>
      </c>
      <c r="E233" t="str">
        <f>IF(ISBLANK(A233),"",_xlfn.XLOOKUP(A233,'Scores - Group B'!$C$3:$C$96,'Scores - Group B'!$F$3:$F$96))</f>
        <v/>
      </c>
      <c r="F233" t="str">
        <f>IF(ISBLANK(A233),"",_xlfn.XLOOKUP(A233,'Scores - Group B'!$C$3:$C$96,'Scores - Group B'!$X$3:$X$96))</f>
        <v/>
      </c>
      <c r="G233" t="str">
        <f>IF(ISBLANK(A233),"",_xlfn.XLOOKUP(A233,'Scores - Group B'!$C$3:$C$96,'Scores - Group B'!$Y$3:$Y$96))</f>
        <v/>
      </c>
    </row>
    <row r="234" spans="2:7" x14ac:dyDescent="0.3">
      <c r="B234" t="str">
        <f>IF(ISBLANK(A234),"",_xlfn.XLOOKUP(A234,'Scores - Group B'!$C$3:$C$14,'Scores - Group B'!$D$3:$D$14))</f>
        <v/>
      </c>
      <c r="C234" t="str">
        <f>IF(ISBLANK(A234),"",_xlfn.XLOOKUP(A234,'Scores - Group B'!$C$3:$C$96,'Scores - Group B'!$A$3:$A$96))</f>
        <v/>
      </c>
      <c r="D234" t="str">
        <f>IF(ISBLANK(A234),"",_xlfn.XLOOKUP(A234,'Scores - Group B'!$C$3:$C$96,'Scores - Group B'!$B$3:$B$96))</f>
        <v/>
      </c>
      <c r="E234" t="str">
        <f>IF(ISBLANK(A234),"",_xlfn.XLOOKUP(A234,'Scores - Group B'!$C$3:$C$96,'Scores - Group B'!$F$3:$F$96))</f>
        <v/>
      </c>
      <c r="F234" t="str">
        <f>IF(ISBLANK(A234),"",_xlfn.XLOOKUP(A234,'Scores - Group B'!$C$3:$C$96,'Scores - Group B'!$X$3:$X$96))</f>
        <v/>
      </c>
      <c r="G234" t="str">
        <f>IF(ISBLANK(A234),"",_xlfn.XLOOKUP(A234,'Scores - Group B'!$C$3:$C$96,'Scores - Group B'!$Y$3:$Y$96))</f>
        <v/>
      </c>
    </row>
    <row r="235" spans="2:7" x14ac:dyDescent="0.3">
      <c r="B235" t="str">
        <f>IF(ISBLANK(A235),"",_xlfn.XLOOKUP(A235,'Scores - Group B'!$C$3:$C$14,'Scores - Group B'!$D$3:$D$14))</f>
        <v/>
      </c>
      <c r="C235" t="str">
        <f>IF(ISBLANK(A235),"",_xlfn.XLOOKUP(A235,'Scores - Group B'!$C$3:$C$96,'Scores - Group B'!$A$3:$A$96))</f>
        <v/>
      </c>
      <c r="D235" t="str">
        <f>IF(ISBLANK(A235),"",_xlfn.XLOOKUP(A235,'Scores - Group B'!$C$3:$C$96,'Scores - Group B'!$B$3:$B$96))</f>
        <v/>
      </c>
      <c r="E235" t="str">
        <f>IF(ISBLANK(A235),"",_xlfn.XLOOKUP(A235,'Scores - Group B'!$C$3:$C$96,'Scores - Group B'!$F$3:$F$96))</f>
        <v/>
      </c>
      <c r="F235" t="str">
        <f>IF(ISBLANK(A235),"",_xlfn.XLOOKUP(A235,'Scores - Group B'!$C$3:$C$96,'Scores - Group B'!$X$3:$X$96))</f>
        <v/>
      </c>
      <c r="G235" t="str">
        <f>IF(ISBLANK(A235),"",_xlfn.XLOOKUP(A235,'Scores - Group B'!$C$3:$C$96,'Scores - Group B'!$Y$3:$Y$96))</f>
        <v/>
      </c>
    </row>
    <row r="236" spans="2:7" x14ac:dyDescent="0.3">
      <c r="B236" t="str">
        <f>IF(ISBLANK(A236),"",_xlfn.XLOOKUP(A236,'Scores - Group B'!$C$3:$C$14,'Scores - Group B'!$D$3:$D$14))</f>
        <v/>
      </c>
      <c r="C236" t="str">
        <f>IF(ISBLANK(A236),"",_xlfn.XLOOKUP(A236,'Scores - Group B'!$C$3:$C$96,'Scores - Group B'!$A$3:$A$96))</f>
        <v/>
      </c>
      <c r="D236" t="str">
        <f>IF(ISBLANK(A236),"",_xlfn.XLOOKUP(A236,'Scores - Group B'!$C$3:$C$96,'Scores - Group B'!$B$3:$B$96))</f>
        <v/>
      </c>
      <c r="E236" t="str">
        <f>IF(ISBLANK(A236),"",_xlfn.XLOOKUP(A236,'Scores - Group B'!$C$3:$C$96,'Scores - Group B'!$F$3:$F$96))</f>
        <v/>
      </c>
      <c r="F236" t="str">
        <f>IF(ISBLANK(A236),"",_xlfn.XLOOKUP(A236,'Scores - Group B'!$C$3:$C$96,'Scores - Group B'!$X$3:$X$96))</f>
        <v/>
      </c>
      <c r="G236" t="str">
        <f>IF(ISBLANK(A236),"",_xlfn.XLOOKUP(A236,'Scores - Group B'!$C$3:$C$96,'Scores - Group B'!$Y$3:$Y$96))</f>
        <v/>
      </c>
    </row>
    <row r="237" spans="2:7" x14ac:dyDescent="0.3">
      <c r="B237" t="str">
        <f>IF(ISBLANK(A237),"",_xlfn.XLOOKUP(A237,'Scores - Group B'!$C$3:$C$14,'Scores - Group B'!$D$3:$D$14))</f>
        <v/>
      </c>
      <c r="C237" t="str">
        <f>IF(ISBLANK(A237),"",_xlfn.XLOOKUP(A237,'Scores - Group B'!$C$3:$C$96,'Scores - Group B'!$A$3:$A$96))</f>
        <v/>
      </c>
      <c r="D237" t="str">
        <f>IF(ISBLANK(A237),"",_xlfn.XLOOKUP(A237,'Scores - Group B'!$C$3:$C$96,'Scores - Group B'!$B$3:$B$96))</f>
        <v/>
      </c>
      <c r="E237" t="str">
        <f>IF(ISBLANK(A237),"",_xlfn.XLOOKUP(A237,'Scores - Group B'!$C$3:$C$96,'Scores - Group B'!$F$3:$F$96))</f>
        <v/>
      </c>
      <c r="F237" t="str">
        <f>IF(ISBLANK(A237),"",_xlfn.XLOOKUP(A237,'Scores - Group B'!$C$3:$C$96,'Scores - Group B'!$X$3:$X$96))</f>
        <v/>
      </c>
      <c r="G237" t="str">
        <f>IF(ISBLANK(A237),"",_xlfn.XLOOKUP(A237,'Scores - Group B'!$C$3:$C$96,'Scores - Group B'!$Y$3:$Y$96))</f>
        <v/>
      </c>
    </row>
    <row r="238" spans="2:7" x14ac:dyDescent="0.3">
      <c r="B238" t="str">
        <f>IF(ISBLANK(A238),"",_xlfn.XLOOKUP(A238,'Scores - Group B'!$C$3:$C$14,'Scores - Group B'!$D$3:$D$14))</f>
        <v/>
      </c>
      <c r="C238" t="str">
        <f>IF(ISBLANK(A238),"",_xlfn.XLOOKUP(A238,'Scores - Group B'!$C$3:$C$96,'Scores - Group B'!$A$3:$A$96))</f>
        <v/>
      </c>
      <c r="D238" t="str">
        <f>IF(ISBLANK(A238),"",_xlfn.XLOOKUP(A238,'Scores - Group B'!$C$3:$C$96,'Scores - Group B'!$B$3:$B$96))</f>
        <v/>
      </c>
      <c r="E238" t="str">
        <f>IF(ISBLANK(A238),"",_xlfn.XLOOKUP(A238,'Scores - Group B'!$C$3:$C$96,'Scores - Group B'!$F$3:$F$96))</f>
        <v/>
      </c>
      <c r="F238" t="str">
        <f>IF(ISBLANK(A238),"",_xlfn.XLOOKUP(A238,'Scores - Group B'!$C$3:$C$96,'Scores - Group B'!$X$3:$X$96))</f>
        <v/>
      </c>
      <c r="G238" t="str">
        <f>IF(ISBLANK(A238),"",_xlfn.XLOOKUP(A238,'Scores - Group B'!$C$3:$C$96,'Scores - Group B'!$Y$3:$Y$96))</f>
        <v/>
      </c>
    </row>
    <row r="239" spans="2:7" x14ac:dyDescent="0.3">
      <c r="B239" t="str">
        <f>IF(ISBLANK(A239),"",_xlfn.XLOOKUP(A239,'Scores - Group B'!$C$3:$C$14,'Scores - Group B'!$D$3:$D$14))</f>
        <v/>
      </c>
      <c r="C239" t="str">
        <f>IF(ISBLANK(A239),"",_xlfn.XLOOKUP(A239,'Scores - Group B'!$C$3:$C$96,'Scores - Group B'!$A$3:$A$96))</f>
        <v/>
      </c>
      <c r="D239" t="str">
        <f>IF(ISBLANK(A239),"",_xlfn.XLOOKUP(A239,'Scores - Group B'!$C$3:$C$96,'Scores - Group B'!$B$3:$B$96))</f>
        <v/>
      </c>
      <c r="E239" t="str">
        <f>IF(ISBLANK(A239),"",_xlfn.XLOOKUP(A239,'Scores - Group B'!$C$3:$C$96,'Scores - Group B'!$F$3:$F$96))</f>
        <v/>
      </c>
      <c r="F239" t="str">
        <f>IF(ISBLANK(A239),"",_xlfn.XLOOKUP(A239,'Scores - Group B'!$C$3:$C$96,'Scores - Group B'!$X$3:$X$96))</f>
        <v/>
      </c>
      <c r="G239" t="str">
        <f>IF(ISBLANK(A239),"",_xlfn.XLOOKUP(A239,'Scores - Group B'!$C$3:$C$96,'Scores - Group B'!$Y$3:$Y$96))</f>
        <v/>
      </c>
    </row>
    <row r="240" spans="2:7" x14ac:dyDescent="0.3">
      <c r="B240" t="str">
        <f>IF(ISBLANK(A240),"",_xlfn.XLOOKUP(A240,'Scores - Group B'!$C$3:$C$14,'Scores - Group B'!$D$3:$D$14))</f>
        <v/>
      </c>
      <c r="C240" t="str">
        <f>IF(ISBLANK(A240),"",_xlfn.XLOOKUP(A240,'Scores - Group B'!$C$3:$C$96,'Scores - Group B'!$A$3:$A$96))</f>
        <v/>
      </c>
      <c r="D240" t="str">
        <f>IF(ISBLANK(A240),"",_xlfn.XLOOKUP(A240,'Scores - Group B'!$C$3:$C$96,'Scores - Group B'!$B$3:$B$96))</f>
        <v/>
      </c>
      <c r="E240" t="str">
        <f>IF(ISBLANK(A240),"",_xlfn.XLOOKUP(A240,'Scores - Group B'!$C$3:$C$96,'Scores - Group B'!$F$3:$F$96))</f>
        <v/>
      </c>
      <c r="F240" t="str">
        <f>IF(ISBLANK(A240),"",_xlfn.XLOOKUP(A240,'Scores - Group B'!$C$3:$C$96,'Scores - Group B'!$X$3:$X$96))</f>
        <v/>
      </c>
      <c r="G240" t="str">
        <f>IF(ISBLANK(A240),"",_xlfn.XLOOKUP(A240,'Scores - Group B'!$C$3:$C$96,'Scores - Group B'!$Y$3:$Y$96))</f>
        <v/>
      </c>
    </row>
    <row r="241" spans="2:7" x14ac:dyDescent="0.3">
      <c r="B241" t="str">
        <f>IF(ISBLANK(A241),"",_xlfn.XLOOKUP(A241,'Scores - Group B'!$C$3:$C$14,'Scores - Group B'!$D$3:$D$14))</f>
        <v/>
      </c>
      <c r="C241" t="str">
        <f>IF(ISBLANK(A241),"",_xlfn.XLOOKUP(A241,'Scores - Group B'!$C$3:$C$96,'Scores - Group B'!$A$3:$A$96))</f>
        <v/>
      </c>
      <c r="D241" t="str">
        <f>IF(ISBLANK(A241),"",_xlfn.XLOOKUP(A241,'Scores - Group B'!$C$3:$C$96,'Scores - Group B'!$B$3:$B$96))</f>
        <v/>
      </c>
      <c r="E241" t="str">
        <f>IF(ISBLANK(A241),"",_xlfn.XLOOKUP(A241,'Scores - Group B'!$C$3:$C$96,'Scores - Group B'!$F$3:$F$96))</f>
        <v/>
      </c>
      <c r="F241" t="str">
        <f>IF(ISBLANK(A241),"",_xlfn.XLOOKUP(A241,'Scores - Group B'!$C$3:$C$96,'Scores - Group B'!$X$3:$X$96))</f>
        <v/>
      </c>
      <c r="G241" t="str">
        <f>IF(ISBLANK(A241),"",_xlfn.XLOOKUP(A241,'Scores - Group B'!$C$3:$C$96,'Scores - Group B'!$Y$3:$Y$96))</f>
        <v/>
      </c>
    </row>
    <row r="242" spans="2:7" x14ac:dyDescent="0.3">
      <c r="B242" t="str">
        <f>IF(ISBLANK(A242),"",_xlfn.XLOOKUP(A242,'Scores - Group B'!$C$3:$C$14,'Scores - Group B'!$D$3:$D$14))</f>
        <v/>
      </c>
      <c r="C242" t="str">
        <f>IF(ISBLANK(A242),"",_xlfn.XLOOKUP(A242,'Scores - Group B'!$C$3:$C$96,'Scores - Group B'!$A$3:$A$96))</f>
        <v/>
      </c>
      <c r="D242" t="str">
        <f>IF(ISBLANK(A242),"",_xlfn.XLOOKUP(A242,'Scores - Group B'!$C$3:$C$96,'Scores - Group B'!$B$3:$B$96))</f>
        <v/>
      </c>
      <c r="E242" t="str">
        <f>IF(ISBLANK(A242),"",_xlfn.XLOOKUP(A242,'Scores - Group B'!$C$3:$C$96,'Scores - Group B'!$F$3:$F$96))</f>
        <v/>
      </c>
      <c r="F242" t="str">
        <f>IF(ISBLANK(A242),"",_xlfn.XLOOKUP(A242,'Scores - Group B'!$C$3:$C$96,'Scores - Group B'!$X$3:$X$96))</f>
        <v/>
      </c>
      <c r="G242" t="str">
        <f>IF(ISBLANK(A242),"",_xlfn.XLOOKUP(A242,'Scores - Group B'!$C$3:$C$96,'Scores - Group B'!$Y$3:$Y$96))</f>
        <v/>
      </c>
    </row>
    <row r="243" spans="2:7" x14ac:dyDescent="0.3">
      <c r="B243" t="str">
        <f>IF(ISBLANK(A243),"",_xlfn.XLOOKUP(A243,'Scores - Group B'!$C$3:$C$14,'Scores - Group B'!$D$3:$D$14))</f>
        <v/>
      </c>
      <c r="C243" t="str">
        <f>IF(ISBLANK(A243),"",_xlfn.XLOOKUP(A243,'Scores - Group B'!$C$3:$C$96,'Scores - Group B'!$A$3:$A$96))</f>
        <v/>
      </c>
      <c r="D243" t="str">
        <f>IF(ISBLANK(A243),"",_xlfn.XLOOKUP(A243,'Scores - Group B'!$C$3:$C$96,'Scores - Group B'!$B$3:$B$96))</f>
        <v/>
      </c>
      <c r="E243" t="str">
        <f>IF(ISBLANK(A243),"",_xlfn.XLOOKUP(A243,'Scores - Group B'!$C$3:$C$96,'Scores - Group B'!$F$3:$F$96))</f>
        <v/>
      </c>
      <c r="F243" t="str">
        <f>IF(ISBLANK(A243),"",_xlfn.XLOOKUP(A243,'Scores - Group B'!$C$3:$C$96,'Scores - Group B'!$X$3:$X$96))</f>
        <v/>
      </c>
      <c r="G243" t="str">
        <f>IF(ISBLANK(A243),"",_xlfn.XLOOKUP(A243,'Scores - Group B'!$C$3:$C$96,'Scores - Group B'!$Y$3:$Y$96))</f>
        <v/>
      </c>
    </row>
    <row r="244" spans="2:7" x14ac:dyDescent="0.3">
      <c r="B244" t="str">
        <f>IF(ISBLANK(A244),"",_xlfn.XLOOKUP(A244,'Scores - Group B'!$C$3:$C$14,'Scores - Group B'!$D$3:$D$14))</f>
        <v/>
      </c>
      <c r="C244" t="str">
        <f>IF(ISBLANK(A244),"",_xlfn.XLOOKUP(A244,'Scores - Group B'!$C$3:$C$96,'Scores - Group B'!$A$3:$A$96))</f>
        <v/>
      </c>
      <c r="D244" t="str">
        <f>IF(ISBLANK(A244),"",_xlfn.XLOOKUP(A244,'Scores - Group B'!$C$3:$C$96,'Scores - Group B'!$B$3:$B$96))</f>
        <v/>
      </c>
      <c r="E244" t="str">
        <f>IF(ISBLANK(A244),"",_xlfn.XLOOKUP(A244,'Scores - Group B'!$C$3:$C$96,'Scores - Group B'!$F$3:$F$96))</f>
        <v/>
      </c>
      <c r="F244" t="str">
        <f>IF(ISBLANK(A244),"",_xlfn.XLOOKUP(A244,'Scores - Group B'!$C$3:$C$96,'Scores - Group B'!$X$3:$X$96))</f>
        <v/>
      </c>
      <c r="G244" t="str">
        <f>IF(ISBLANK(A244),"",_xlfn.XLOOKUP(A244,'Scores - Group B'!$C$3:$C$96,'Scores - Group B'!$Y$3:$Y$96))</f>
        <v/>
      </c>
    </row>
    <row r="245" spans="2:7" x14ac:dyDescent="0.3">
      <c r="B245" t="str">
        <f>IF(ISBLANK(A245),"",_xlfn.XLOOKUP(A245,'Scores - Group B'!$C$3:$C$14,'Scores - Group B'!$D$3:$D$14))</f>
        <v/>
      </c>
      <c r="C245" t="str">
        <f>IF(ISBLANK(A245),"",_xlfn.XLOOKUP(A245,'Scores - Group B'!$C$3:$C$96,'Scores - Group B'!$A$3:$A$96))</f>
        <v/>
      </c>
      <c r="D245" t="str">
        <f>IF(ISBLANK(A245),"",_xlfn.XLOOKUP(A245,'Scores - Group B'!$C$3:$C$96,'Scores - Group B'!$B$3:$B$96))</f>
        <v/>
      </c>
      <c r="E245" t="str">
        <f>IF(ISBLANK(A245),"",_xlfn.XLOOKUP(A245,'Scores - Group B'!$C$3:$C$96,'Scores - Group B'!$F$3:$F$96))</f>
        <v/>
      </c>
      <c r="F245" t="str">
        <f>IF(ISBLANK(A245),"",_xlfn.XLOOKUP(A245,'Scores - Group B'!$C$3:$C$96,'Scores - Group B'!$X$3:$X$96))</f>
        <v/>
      </c>
      <c r="G245" t="str">
        <f>IF(ISBLANK(A245),"",_xlfn.XLOOKUP(A245,'Scores - Group B'!$C$3:$C$96,'Scores - Group B'!$Y$3:$Y$96))</f>
        <v/>
      </c>
    </row>
    <row r="246" spans="2:7" x14ac:dyDescent="0.3">
      <c r="B246" t="str">
        <f>IF(ISBLANK(A246),"",_xlfn.XLOOKUP(A246,'Scores - Group B'!$C$3:$C$14,'Scores - Group B'!$D$3:$D$14))</f>
        <v/>
      </c>
      <c r="C246" t="str">
        <f>IF(ISBLANK(A246),"",_xlfn.XLOOKUP(A246,'Scores - Group B'!$C$3:$C$96,'Scores - Group B'!$A$3:$A$96))</f>
        <v/>
      </c>
      <c r="D246" t="str">
        <f>IF(ISBLANK(A246),"",_xlfn.XLOOKUP(A246,'Scores - Group B'!$C$3:$C$96,'Scores - Group B'!$B$3:$B$96))</f>
        <v/>
      </c>
      <c r="E246" t="str">
        <f>IF(ISBLANK(A246),"",_xlfn.XLOOKUP(A246,'Scores - Group B'!$C$3:$C$96,'Scores - Group B'!$F$3:$F$96))</f>
        <v/>
      </c>
      <c r="F246" t="str">
        <f>IF(ISBLANK(A246),"",_xlfn.XLOOKUP(A246,'Scores - Group B'!$C$3:$C$96,'Scores - Group B'!$X$3:$X$96))</f>
        <v/>
      </c>
      <c r="G246" t="str">
        <f>IF(ISBLANK(A246),"",_xlfn.XLOOKUP(A246,'Scores - Group B'!$C$3:$C$96,'Scores - Group B'!$Y$3:$Y$96))</f>
        <v/>
      </c>
    </row>
    <row r="247" spans="2:7" x14ac:dyDescent="0.3">
      <c r="B247" t="str">
        <f>IF(ISBLANK(A247),"",_xlfn.XLOOKUP(A247,'Scores - Group B'!$C$3:$C$14,'Scores - Group B'!$D$3:$D$14))</f>
        <v/>
      </c>
      <c r="C247" t="str">
        <f>IF(ISBLANK(A247),"",_xlfn.XLOOKUP(A247,'Scores - Group B'!$C$3:$C$96,'Scores - Group B'!$A$3:$A$96))</f>
        <v/>
      </c>
      <c r="D247" t="str">
        <f>IF(ISBLANK(A247),"",_xlfn.XLOOKUP(A247,'Scores - Group B'!$C$3:$C$96,'Scores - Group B'!$B$3:$B$96))</f>
        <v/>
      </c>
      <c r="E247" t="str">
        <f>IF(ISBLANK(A247),"",_xlfn.XLOOKUP(A247,'Scores - Group B'!$C$3:$C$96,'Scores - Group B'!$F$3:$F$96))</f>
        <v/>
      </c>
      <c r="F247" t="str">
        <f>IF(ISBLANK(A247),"",_xlfn.XLOOKUP(A247,'Scores - Group B'!$C$3:$C$96,'Scores - Group B'!$X$3:$X$96))</f>
        <v/>
      </c>
      <c r="G247" t="str">
        <f>IF(ISBLANK(A247),"",_xlfn.XLOOKUP(A247,'Scores - Group B'!$C$3:$C$96,'Scores - Group B'!$Y$3:$Y$96))</f>
        <v/>
      </c>
    </row>
    <row r="248" spans="2:7" x14ac:dyDescent="0.3">
      <c r="B248" t="str">
        <f>IF(ISBLANK(A248),"",_xlfn.XLOOKUP(A248,'Scores - Group B'!$C$3:$C$14,'Scores - Group B'!$D$3:$D$14))</f>
        <v/>
      </c>
      <c r="C248" t="str">
        <f>IF(ISBLANK(A248),"",_xlfn.XLOOKUP(A248,'Scores - Group B'!$C$3:$C$96,'Scores - Group B'!$A$3:$A$96))</f>
        <v/>
      </c>
      <c r="D248" t="str">
        <f>IF(ISBLANK(A248),"",_xlfn.XLOOKUP(A248,'Scores - Group B'!$C$3:$C$96,'Scores - Group B'!$B$3:$B$96))</f>
        <v/>
      </c>
      <c r="E248" t="str">
        <f>IF(ISBLANK(A248),"",_xlfn.XLOOKUP(A248,'Scores - Group B'!$C$3:$C$96,'Scores - Group B'!$F$3:$F$96))</f>
        <v/>
      </c>
      <c r="F248" t="str">
        <f>IF(ISBLANK(A248),"",_xlfn.XLOOKUP(A248,'Scores - Group B'!$C$3:$C$96,'Scores - Group B'!$X$3:$X$96))</f>
        <v/>
      </c>
      <c r="G248" t="str">
        <f>IF(ISBLANK(A248),"",_xlfn.XLOOKUP(A248,'Scores - Group B'!$C$3:$C$96,'Scores - Group B'!$Y$3:$Y$96))</f>
        <v/>
      </c>
    </row>
    <row r="249" spans="2:7" x14ac:dyDescent="0.3">
      <c r="B249" t="str">
        <f>IF(ISBLANK(A249),"",_xlfn.XLOOKUP(A249,'Scores - Group B'!$C$3:$C$14,'Scores - Group B'!$D$3:$D$14))</f>
        <v/>
      </c>
      <c r="C249" t="str">
        <f>IF(ISBLANK(A249),"",_xlfn.XLOOKUP(A249,'Scores - Group B'!$C$3:$C$96,'Scores - Group B'!$A$3:$A$96))</f>
        <v/>
      </c>
      <c r="D249" t="str">
        <f>IF(ISBLANK(A249),"",_xlfn.XLOOKUP(A249,'Scores - Group B'!$C$3:$C$96,'Scores - Group B'!$B$3:$B$96))</f>
        <v/>
      </c>
      <c r="E249" t="str">
        <f>IF(ISBLANK(A249),"",_xlfn.XLOOKUP(A249,'Scores - Group B'!$C$3:$C$96,'Scores - Group B'!$F$3:$F$96))</f>
        <v/>
      </c>
      <c r="F249" t="str">
        <f>IF(ISBLANK(A249),"",_xlfn.XLOOKUP(A249,'Scores - Group B'!$C$3:$C$96,'Scores - Group B'!$X$3:$X$96))</f>
        <v/>
      </c>
      <c r="G249" t="str">
        <f>IF(ISBLANK(A249),"",_xlfn.XLOOKUP(A249,'Scores - Group B'!$C$3:$C$96,'Scores - Group B'!$Y$3:$Y$96))</f>
        <v/>
      </c>
    </row>
    <row r="250" spans="2:7" x14ac:dyDescent="0.3">
      <c r="B250" t="str">
        <f>IF(ISBLANK(A250),"",_xlfn.XLOOKUP(A250,'Scores - Group B'!$C$3:$C$14,'Scores - Group B'!$D$3:$D$14))</f>
        <v/>
      </c>
      <c r="C250" t="str">
        <f>IF(ISBLANK(A250),"",_xlfn.XLOOKUP(A250,'Scores - Group B'!$C$3:$C$96,'Scores - Group B'!$A$3:$A$96))</f>
        <v/>
      </c>
      <c r="D250" t="str">
        <f>IF(ISBLANK(A250),"",_xlfn.XLOOKUP(A250,'Scores - Group B'!$C$3:$C$96,'Scores - Group B'!$B$3:$B$96))</f>
        <v/>
      </c>
      <c r="E250" t="str">
        <f>IF(ISBLANK(A250),"",_xlfn.XLOOKUP(A250,'Scores - Group B'!$C$3:$C$96,'Scores - Group B'!$F$3:$F$96))</f>
        <v/>
      </c>
      <c r="F250" t="str">
        <f>IF(ISBLANK(A250),"",_xlfn.XLOOKUP(A250,'Scores - Group B'!$C$3:$C$96,'Scores - Group B'!$X$3:$X$96))</f>
        <v/>
      </c>
      <c r="G250" t="str">
        <f>IF(ISBLANK(A250),"",_xlfn.XLOOKUP(A250,'Scores - Group B'!$C$3:$C$96,'Scores - Group B'!$Y$3:$Y$96))</f>
        <v/>
      </c>
    </row>
    <row r="251" spans="2:7" x14ac:dyDescent="0.3">
      <c r="B251" t="str">
        <f>IF(ISBLANK(A251),"",_xlfn.XLOOKUP(A251,'Scores - Group B'!$C$3:$C$14,'Scores - Group B'!$D$3:$D$14))</f>
        <v/>
      </c>
      <c r="C251" t="str">
        <f>IF(ISBLANK(A251),"",_xlfn.XLOOKUP(A251,'Scores - Group B'!$C$3:$C$96,'Scores - Group B'!$A$3:$A$96))</f>
        <v/>
      </c>
      <c r="D251" t="str">
        <f>IF(ISBLANK(A251),"",_xlfn.XLOOKUP(A251,'Scores - Group B'!$C$3:$C$96,'Scores - Group B'!$B$3:$B$96))</f>
        <v/>
      </c>
      <c r="E251" t="str">
        <f>IF(ISBLANK(A251),"",_xlfn.XLOOKUP(A251,'Scores - Group B'!$C$3:$C$96,'Scores - Group B'!$F$3:$F$96))</f>
        <v/>
      </c>
      <c r="F251" t="str">
        <f>IF(ISBLANK(A251),"",_xlfn.XLOOKUP(A251,'Scores - Group B'!$C$3:$C$96,'Scores - Group B'!$X$3:$X$96))</f>
        <v/>
      </c>
      <c r="G251" t="str">
        <f>IF(ISBLANK(A251),"",_xlfn.XLOOKUP(A251,'Scores - Group B'!$C$3:$C$96,'Scores - Group B'!$Y$3:$Y$96))</f>
        <v/>
      </c>
    </row>
    <row r="252" spans="2:7" x14ac:dyDescent="0.3">
      <c r="B252" t="str">
        <f>IF(ISBLANK(A252),"",_xlfn.XLOOKUP(A252,'Scores - Group B'!$C$3:$C$14,'Scores - Group B'!$D$3:$D$14))</f>
        <v/>
      </c>
      <c r="C252" t="str">
        <f>IF(ISBLANK(A252),"",_xlfn.XLOOKUP(A252,'Scores - Group B'!$C$3:$C$96,'Scores - Group B'!$A$3:$A$96))</f>
        <v/>
      </c>
      <c r="D252" t="str">
        <f>IF(ISBLANK(A252),"",_xlfn.XLOOKUP(A252,'Scores - Group B'!$C$3:$C$96,'Scores - Group B'!$B$3:$B$96))</f>
        <v/>
      </c>
      <c r="E252" t="str">
        <f>IF(ISBLANK(A252),"",_xlfn.XLOOKUP(A252,'Scores - Group B'!$C$3:$C$96,'Scores - Group B'!$F$3:$F$96))</f>
        <v/>
      </c>
      <c r="F252" t="str">
        <f>IF(ISBLANK(A252),"",_xlfn.XLOOKUP(A252,'Scores - Group B'!$C$3:$C$96,'Scores - Group B'!$X$3:$X$96))</f>
        <v/>
      </c>
      <c r="G252" t="str">
        <f>IF(ISBLANK(A252),"",_xlfn.XLOOKUP(A252,'Scores - Group B'!$C$3:$C$96,'Scores - Group B'!$Y$3:$Y$96))</f>
        <v/>
      </c>
    </row>
    <row r="253" spans="2:7" x14ac:dyDescent="0.3">
      <c r="B253" t="str">
        <f>IF(ISBLANK(A253),"",_xlfn.XLOOKUP(A253,'Scores - Group B'!$C$3:$C$14,'Scores - Group B'!$D$3:$D$14))</f>
        <v/>
      </c>
      <c r="C253" t="str">
        <f>IF(ISBLANK(A253),"",_xlfn.XLOOKUP(A253,'Scores - Group B'!$C$3:$C$96,'Scores - Group B'!$A$3:$A$96))</f>
        <v/>
      </c>
      <c r="D253" t="str">
        <f>IF(ISBLANK(A253),"",_xlfn.XLOOKUP(A253,'Scores - Group B'!$C$3:$C$96,'Scores - Group B'!$B$3:$B$96))</f>
        <v/>
      </c>
      <c r="E253" t="str">
        <f>IF(ISBLANK(A253),"",_xlfn.XLOOKUP(A253,'Scores - Group B'!$C$3:$C$96,'Scores - Group B'!$F$3:$F$96))</f>
        <v/>
      </c>
      <c r="F253" t="str">
        <f>IF(ISBLANK(A253),"",_xlfn.XLOOKUP(A253,'Scores - Group B'!$C$3:$C$96,'Scores - Group B'!$X$3:$X$96))</f>
        <v/>
      </c>
      <c r="G253" t="str">
        <f>IF(ISBLANK(A253),"",_xlfn.XLOOKUP(A253,'Scores - Group B'!$C$3:$C$96,'Scores - Group B'!$Y$3:$Y$96))</f>
        <v/>
      </c>
    </row>
    <row r="254" spans="2:7" x14ac:dyDescent="0.3">
      <c r="B254" t="str">
        <f>IF(ISBLANK(A254),"",_xlfn.XLOOKUP(A254,'Scores - Group B'!$C$3:$C$14,'Scores - Group B'!$D$3:$D$14))</f>
        <v/>
      </c>
      <c r="C254" t="str">
        <f>IF(ISBLANK(A254),"",_xlfn.XLOOKUP(A254,'Scores - Group B'!$C$3:$C$96,'Scores - Group B'!$A$3:$A$96))</f>
        <v/>
      </c>
      <c r="D254" t="str">
        <f>IF(ISBLANK(A254),"",_xlfn.XLOOKUP(A254,'Scores - Group B'!$C$3:$C$96,'Scores - Group B'!$B$3:$B$96))</f>
        <v/>
      </c>
      <c r="E254" t="str">
        <f>IF(ISBLANK(A254),"",_xlfn.XLOOKUP(A254,'Scores - Group B'!$C$3:$C$96,'Scores - Group B'!$F$3:$F$96))</f>
        <v/>
      </c>
      <c r="F254" t="str">
        <f>IF(ISBLANK(A254),"",_xlfn.XLOOKUP(A254,'Scores - Group B'!$C$3:$C$96,'Scores - Group B'!$X$3:$X$96))</f>
        <v/>
      </c>
      <c r="G254" t="str">
        <f>IF(ISBLANK(A254),"",_xlfn.XLOOKUP(A254,'Scores - Group B'!$C$3:$C$96,'Scores - Group B'!$Y$3:$Y$96))</f>
        <v/>
      </c>
    </row>
    <row r="255" spans="2:7" x14ac:dyDescent="0.3">
      <c r="B255" t="str">
        <f>IF(ISBLANK(A255),"",_xlfn.XLOOKUP(A255,'Scores - Group B'!$C$3:$C$14,'Scores - Group B'!$D$3:$D$14))</f>
        <v/>
      </c>
      <c r="C255" t="str">
        <f>IF(ISBLANK(A255),"",_xlfn.XLOOKUP(A255,'Scores - Group B'!$C$3:$C$96,'Scores - Group B'!$A$3:$A$96))</f>
        <v/>
      </c>
      <c r="D255" t="str">
        <f>IF(ISBLANK(A255),"",_xlfn.XLOOKUP(A255,'Scores - Group B'!$C$3:$C$96,'Scores - Group B'!$B$3:$B$96))</f>
        <v/>
      </c>
      <c r="E255" t="str">
        <f>IF(ISBLANK(A255),"",_xlfn.XLOOKUP(A255,'Scores - Group B'!$C$3:$C$96,'Scores - Group B'!$F$3:$F$96))</f>
        <v/>
      </c>
      <c r="F255" t="str">
        <f>IF(ISBLANK(A255),"",_xlfn.XLOOKUP(A255,'Scores - Group B'!$C$3:$C$96,'Scores - Group B'!$X$3:$X$96))</f>
        <v/>
      </c>
      <c r="G255" t="str">
        <f>IF(ISBLANK(A255),"",_xlfn.XLOOKUP(A255,'Scores - Group B'!$C$3:$C$96,'Scores - Group B'!$Y$3:$Y$96))</f>
        <v/>
      </c>
    </row>
    <row r="256" spans="2:7" x14ac:dyDescent="0.3">
      <c r="B256" t="str">
        <f>IF(ISBLANK(A256),"",_xlfn.XLOOKUP(A256,'Scores - Group B'!$C$3:$C$14,'Scores - Group B'!$D$3:$D$14))</f>
        <v/>
      </c>
      <c r="C256" t="str">
        <f>IF(ISBLANK(A256),"",_xlfn.XLOOKUP(A256,'Scores - Group B'!$C$3:$C$96,'Scores - Group B'!$A$3:$A$96))</f>
        <v/>
      </c>
      <c r="D256" t="str">
        <f>IF(ISBLANK(A256),"",_xlfn.XLOOKUP(A256,'Scores - Group B'!$C$3:$C$96,'Scores - Group B'!$B$3:$B$96))</f>
        <v/>
      </c>
      <c r="E256" t="str">
        <f>IF(ISBLANK(A256),"",_xlfn.XLOOKUP(A256,'Scores - Group B'!$C$3:$C$96,'Scores - Group B'!$F$3:$F$96))</f>
        <v/>
      </c>
      <c r="F256" t="str">
        <f>IF(ISBLANK(A256),"",_xlfn.XLOOKUP(A256,'Scores - Group B'!$C$3:$C$96,'Scores - Group B'!$X$3:$X$96))</f>
        <v/>
      </c>
      <c r="G256" t="str">
        <f>IF(ISBLANK(A256),"",_xlfn.XLOOKUP(A256,'Scores - Group B'!$C$3:$C$96,'Scores - Group B'!$Y$3:$Y$96))</f>
        <v/>
      </c>
    </row>
    <row r="257" spans="2:7" x14ac:dyDescent="0.3">
      <c r="B257" t="str">
        <f>IF(ISBLANK(A257),"",_xlfn.XLOOKUP(A257,'Scores - Group B'!$C$3:$C$14,'Scores - Group B'!$D$3:$D$14))</f>
        <v/>
      </c>
      <c r="C257" t="str">
        <f>IF(ISBLANK(A257),"",_xlfn.XLOOKUP(A257,'Scores - Group B'!$C$3:$C$96,'Scores - Group B'!$A$3:$A$96))</f>
        <v/>
      </c>
      <c r="D257" t="str">
        <f>IF(ISBLANK(A257),"",_xlfn.XLOOKUP(A257,'Scores - Group B'!$C$3:$C$96,'Scores - Group B'!$B$3:$B$96))</f>
        <v/>
      </c>
      <c r="E257" t="str">
        <f>IF(ISBLANK(A257),"",_xlfn.XLOOKUP(A257,'Scores - Group B'!$C$3:$C$96,'Scores - Group B'!$F$3:$F$96))</f>
        <v/>
      </c>
      <c r="F257" t="str">
        <f>IF(ISBLANK(A257),"",_xlfn.XLOOKUP(A257,'Scores - Group B'!$C$3:$C$96,'Scores - Group B'!$X$3:$X$96))</f>
        <v/>
      </c>
      <c r="G257" t="str">
        <f>IF(ISBLANK(A257),"",_xlfn.XLOOKUP(A257,'Scores - Group B'!$C$3:$C$96,'Scores - Group B'!$Y$3:$Y$96))</f>
        <v/>
      </c>
    </row>
    <row r="258" spans="2:7" x14ac:dyDescent="0.3">
      <c r="B258" t="str">
        <f>IF(ISBLANK(A258),"",_xlfn.XLOOKUP(A258,'Scores - Group B'!$C$3:$C$14,'Scores - Group B'!$D$3:$D$14))</f>
        <v/>
      </c>
      <c r="C258" t="str">
        <f>IF(ISBLANK(A258),"",_xlfn.XLOOKUP(A258,'Scores - Group B'!$C$3:$C$96,'Scores - Group B'!$A$3:$A$96))</f>
        <v/>
      </c>
      <c r="D258" t="str">
        <f>IF(ISBLANK(A258),"",_xlfn.XLOOKUP(A258,'Scores - Group B'!$C$3:$C$96,'Scores - Group B'!$B$3:$B$96))</f>
        <v/>
      </c>
      <c r="E258" t="str">
        <f>IF(ISBLANK(A258),"",_xlfn.XLOOKUP(A258,'Scores - Group B'!$C$3:$C$96,'Scores - Group B'!$F$3:$F$96))</f>
        <v/>
      </c>
      <c r="F258" t="str">
        <f>IF(ISBLANK(A258),"",_xlfn.XLOOKUP(A258,'Scores - Group B'!$C$3:$C$96,'Scores - Group B'!$X$3:$X$96))</f>
        <v/>
      </c>
      <c r="G258" t="str">
        <f>IF(ISBLANK(A258),"",_xlfn.XLOOKUP(A258,'Scores - Group B'!$C$3:$C$96,'Scores - Group B'!$Y$3:$Y$96))</f>
        <v/>
      </c>
    </row>
    <row r="259" spans="2:7" x14ac:dyDescent="0.3">
      <c r="B259" t="str">
        <f>IF(ISBLANK(A259),"",_xlfn.XLOOKUP(A259,'Scores - Group B'!$C$3:$C$14,'Scores - Group B'!$D$3:$D$14))</f>
        <v/>
      </c>
      <c r="C259" t="str">
        <f>IF(ISBLANK(A259),"",_xlfn.XLOOKUP(A259,'Scores - Group B'!$C$3:$C$96,'Scores - Group B'!$A$3:$A$96))</f>
        <v/>
      </c>
      <c r="D259" t="str">
        <f>IF(ISBLANK(A259),"",_xlfn.XLOOKUP(A259,'Scores - Group B'!$C$3:$C$96,'Scores - Group B'!$B$3:$B$96))</f>
        <v/>
      </c>
      <c r="E259" t="str">
        <f>IF(ISBLANK(A259),"",_xlfn.XLOOKUP(A259,'Scores - Group B'!$C$3:$C$96,'Scores - Group B'!$F$3:$F$96))</f>
        <v/>
      </c>
      <c r="F259" t="str">
        <f>IF(ISBLANK(A259),"",_xlfn.XLOOKUP(A259,'Scores - Group B'!$C$3:$C$96,'Scores - Group B'!$X$3:$X$96))</f>
        <v/>
      </c>
      <c r="G259" t="str">
        <f>IF(ISBLANK(A259),"",_xlfn.XLOOKUP(A259,'Scores - Group B'!$C$3:$C$96,'Scores - Group B'!$Y$3:$Y$96))</f>
        <v/>
      </c>
    </row>
    <row r="260" spans="2:7" x14ac:dyDescent="0.3">
      <c r="B260" t="str">
        <f>IF(ISBLANK(A260),"",_xlfn.XLOOKUP(A260,'Scores - Group B'!$C$3:$C$14,'Scores - Group B'!$D$3:$D$14))</f>
        <v/>
      </c>
      <c r="C260" t="str">
        <f>IF(ISBLANK(A260),"",_xlfn.XLOOKUP(A260,'Scores - Group B'!$C$3:$C$96,'Scores - Group B'!$A$3:$A$96))</f>
        <v/>
      </c>
      <c r="D260" t="str">
        <f>IF(ISBLANK(A260),"",_xlfn.XLOOKUP(A260,'Scores - Group B'!$C$3:$C$96,'Scores - Group B'!$B$3:$B$96))</f>
        <v/>
      </c>
      <c r="E260" t="str">
        <f>IF(ISBLANK(A260),"",_xlfn.XLOOKUP(A260,'Scores - Group B'!$C$3:$C$96,'Scores - Group B'!$F$3:$F$96))</f>
        <v/>
      </c>
      <c r="F260" t="str">
        <f>IF(ISBLANK(A260),"",_xlfn.XLOOKUP(A260,'Scores - Group B'!$C$3:$C$96,'Scores - Group B'!$X$3:$X$96))</f>
        <v/>
      </c>
      <c r="G260" t="str">
        <f>IF(ISBLANK(A260),"",_xlfn.XLOOKUP(A260,'Scores - Group B'!$C$3:$C$96,'Scores - Group B'!$Y$3:$Y$96))</f>
        <v/>
      </c>
    </row>
    <row r="261" spans="2:7" x14ac:dyDescent="0.3">
      <c r="B261" t="str">
        <f>IF(ISBLANK(A261),"",_xlfn.XLOOKUP(A261,'Scores - Group B'!$C$3:$C$14,'Scores - Group B'!$D$3:$D$14))</f>
        <v/>
      </c>
      <c r="C261" t="str">
        <f>IF(ISBLANK(A261),"",_xlfn.XLOOKUP(A261,'Scores - Group B'!$C$3:$C$96,'Scores - Group B'!$A$3:$A$96))</f>
        <v/>
      </c>
      <c r="D261" t="str">
        <f>IF(ISBLANK(A261),"",_xlfn.XLOOKUP(A261,'Scores - Group B'!$C$3:$C$96,'Scores - Group B'!$B$3:$B$96))</f>
        <v/>
      </c>
      <c r="E261" t="str">
        <f>IF(ISBLANK(A261),"",_xlfn.XLOOKUP(A261,'Scores - Group B'!$C$3:$C$96,'Scores - Group B'!$F$3:$F$96))</f>
        <v/>
      </c>
      <c r="F261" t="str">
        <f>IF(ISBLANK(A261),"",_xlfn.XLOOKUP(A261,'Scores - Group B'!$C$3:$C$96,'Scores - Group B'!$X$3:$X$96))</f>
        <v/>
      </c>
      <c r="G261" t="str">
        <f>IF(ISBLANK(A261),"",_xlfn.XLOOKUP(A261,'Scores - Group B'!$C$3:$C$96,'Scores - Group B'!$Y$3:$Y$96))</f>
        <v/>
      </c>
    </row>
    <row r="262" spans="2:7" x14ac:dyDescent="0.3">
      <c r="B262" t="str">
        <f>IF(ISBLANK(A262),"",_xlfn.XLOOKUP(A262,'Scores - Group B'!$C$3:$C$14,'Scores - Group B'!$D$3:$D$14))</f>
        <v/>
      </c>
      <c r="C262" t="str">
        <f>IF(ISBLANK(A262),"",_xlfn.XLOOKUP(A262,'Scores - Group B'!$C$3:$C$96,'Scores - Group B'!$A$3:$A$96))</f>
        <v/>
      </c>
      <c r="D262" t="str">
        <f>IF(ISBLANK(A262),"",_xlfn.XLOOKUP(A262,'Scores - Group B'!$C$3:$C$96,'Scores - Group B'!$B$3:$B$96))</f>
        <v/>
      </c>
      <c r="E262" t="str">
        <f>IF(ISBLANK(A262),"",_xlfn.XLOOKUP(A262,'Scores - Group B'!$C$3:$C$96,'Scores - Group B'!$F$3:$F$96))</f>
        <v/>
      </c>
      <c r="F262" t="str">
        <f>IF(ISBLANK(A262),"",_xlfn.XLOOKUP(A262,'Scores - Group B'!$C$3:$C$96,'Scores - Group B'!$X$3:$X$96))</f>
        <v/>
      </c>
      <c r="G262" t="str">
        <f>IF(ISBLANK(A262),"",_xlfn.XLOOKUP(A262,'Scores - Group B'!$C$3:$C$96,'Scores - Group B'!$Y$3:$Y$96))</f>
        <v/>
      </c>
    </row>
    <row r="263" spans="2:7" x14ac:dyDescent="0.3">
      <c r="B263" t="str">
        <f>IF(ISBLANK(A263),"",_xlfn.XLOOKUP(A263,'Scores - Group B'!$C$3:$C$14,'Scores - Group B'!$D$3:$D$14))</f>
        <v/>
      </c>
      <c r="C263" t="str">
        <f>IF(ISBLANK(A263),"",_xlfn.XLOOKUP(A263,'Scores - Group B'!$C$3:$C$96,'Scores - Group B'!$A$3:$A$96))</f>
        <v/>
      </c>
      <c r="D263" t="str">
        <f>IF(ISBLANK(A263),"",_xlfn.XLOOKUP(A263,'Scores - Group B'!$C$3:$C$96,'Scores - Group B'!$B$3:$B$96))</f>
        <v/>
      </c>
      <c r="E263" t="str">
        <f>IF(ISBLANK(A263),"",_xlfn.XLOOKUP(A263,'Scores - Group B'!$C$3:$C$96,'Scores - Group B'!$F$3:$F$96))</f>
        <v/>
      </c>
      <c r="F263" t="str">
        <f>IF(ISBLANK(A263),"",_xlfn.XLOOKUP(A263,'Scores - Group B'!$C$3:$C$96,'Scores - Group B'!$X$3:$X$96))</f>
        <v/>
      </c>
      <c r="G263" t="str">
        <f>IF(ISBLANK(A263),"",_xlfn.XLOOKUP(A263,'Scores - Group B'!$C$3:$C$96,'Scores - Group B'!$Y$3:$Y$96))</f>
        <v/>
      </c>
    </row>
    <row r="264" spans="2:7" x14ac:dyDescent="0.3">
      <c r="B264" t="str">
        <f>IF(ISBLANK(A264),"",_xlfn.XLOOKUP(A264,'Scores - Group B'!$C$3:$C$14,'Scores - Group B'!$D$3:$D$14))</f>
        <v/>
      </c>
      <c r="C264" t="str">
        <f>IF(ISBLANK(A264),"",_xlfn.XLOOKUP(A264,'Scores - Group B'!$C$3:$C$96,'Scores - Group B'!$A$3:$A$96))</f>
        <v/>
      </c>
      <c r="D264" t="str">
        <f>IF(ISBLANK(A264),"",_xlfn.XLOOKUP(A264,'Scores - Group B'!$C$3:$C$96,'Scores - Group B'!$B$3:$B$96))</f>
        <v/>
      </c>
      <c r="E264" t="str">
        <f>IF(ISBLANK(A264),"",_xlfn.XLOOKUP(A264,'Scores - Group B'!$C$3:$C$96,'Scores - Group B'!$F$3:$F$96))</f>
        <v/>
      </c>
      <c r="F264" t="str">
        <f>IF(ISBLANK(A264),"",_xlfn.XLOOKUP(A264,'Scores - Group B'!$C$3:$C$96,'Scores - Group B'!$X$3:$X$96))</f>
        <v/>
      </c>
      <c r="G264" t="str">
        <f>IF(ISBLANK(A264),"",_xlfn.XLOOKUP(A264,'Scores - Group B'!$C$3:$C$96,'Scores - Group B'!$Y$3:$Y$96))</f>
        <v/>
      </c>
    </row>
    <row r="265" spans="2:7" x14ac:dyDescent="0.3">
      <c r="B265" t="str">
        <f>IF(ISBLANK(A265),"",_xlfn.XLOOKUP(A265,'Scores - Group B'!$C$3:$C$14,'Scores - Group B'!$D$3:$D$14))</f>
        <v/>
      </c>
      <c r="C265" t="str">
        <f>IF(ISBLANK(A265),"",_xlfn.XLOOKUP(A265,'Scores - Group B'!$C$3:$C$96,'Scores - Group B'!$A$3:$A$96))</f>
        <v/>
      </c>
      <c r="D265" t="str">
        <f>IF(ISBLANK(A265),"",_xlfn.XLOOKUP(A265,'Scores - Group B'!$C$3:$C$96,'Scores - Group B'!$B$3:$B$96))</f>
        <v/>
      </c>
      <c r="E265" t="str">
        <f>IF(ISBLANK(A265),"",_xlfn.XLOOKUP(A265,'Scores - Group B'!$C$3:$C$96,'Scores - Group B'!$F$3:$F$96))</f>
        <v/>
      </c>
      <c r="F265" t="str">
        <f>IF(ISBLANK(A265),"",_xlfn.XLOOKUP(A265,'Scores - Group B'!$C$3:$C$96,'Scores - Group B'!$X$3:$X$96))</f>
        <v/>
      </c>
      <c r="G265" t="str">
        <f>IF(ISBLANK(A265),"",_xlfn.XLOOKUP(A265,'Scores - Group B'!$C$3:$C$96,'Scores - Group B'!$Y$3:$Y$96))</f>
        <v/>
      </c>
    </row>
    <row r="266" spans="2:7" x14ac:dyDescent="0.3">
      <c r="B266" t="str">
        <f>IF(ISBLANK(A266),"",_xlfn.XLOOKUP(A266,'Scores - Group B'!$C$3:$C$14,'Scores - Group B'!$D$3:$D$14))</f>
        <v/>
      </c>
      <c r="C266" t="str">
        <f>IF(ISBLANK(A266),"",_xlfn.XLOOKUP(A266,'Scores - Group B'!$C$3:$C$96,'Scores - Group B'!$A$3:$A$96))</f>
        <v/>
      </c>
      <c r="D266" t="str">
        <f>IF(ISBLANK(A266),"",_xlfn.XLOOKUP(A266,'Scores - Group B'!$C$3:$C$96,'Scores - Group B'!$B$3:$B$96))</f>
        <v/>
      </c>
      <c r="E266" t="str">
        <f>IF(ISBLANK(A266),"",_xlfn.XLOOKUP(A266,'Scores - Group B'!$C$3:$C$96,'Scores - Group B'!$F$3:$F$96))</f>
        <v/>
      </c>
      <c r="F266" t="str">
        <f>IF(ISBLANK(A266),"",_xlfn.XLOOKUP(A266,'Scores - Group B'!$C$3:$C$96,'Scores - Group B'!$X$3:$X$96))</f>
        <v/>
      </c>
      <c r="G266" t="str">
        <f>IF(ISBLANK(A266),"",_xlfn.XLOOKUP(A266,'Scores - Group B'!$C$3:$C$96,'Scores - Group B'!$Y$3:$Y$96))</f>
        <v/>
      </c>
    </row>
    <row r="267" spans="2:7" x14ac:dyDescent="0.3">
      <c r="B267" t="str">
        <f>IF(ISBLANK(A267),"",_xlfn.XLOOKUP(A267,'Scores - Group B'!$C$3:$C$14,'Scores - Group B'!$D$3:$D$14))</f>
        <v/>
      </c>
      <c r="C267" t="str">
        <f>IF(ISBLANK(A267),"",_xlfn.XLOOKUP(A267,'Scores - Group B'!$C$3:$C$96,'Scores - Group B'!$A$3:$A$96))</f>
        <v/>
      </c>
      <c r="D267" t="str">
        <f>IF(ISBLANK(A267),"",_xlfn.XLOOKUP(A267,'Scores - Group B'!$C$3:$C$96,'Scores - Group B'!$B$3:$B$96))</f>
        <v/>
      </c>
      <c r="E267" t="str">
        <f>IF(ISBLANK(A267),"",_xlfn.XLOOKUP(A267,'Scores - Group B'!$C$3:$C$96,'Scores - Group B'!$F$3:$F$96))</f>
        <v/>
      </c>
      <c r="F267" t="str">
        <f>IF(ISBLANK(A267),"",_xlfn.XLOOKUP(A267,'Scores - Group B'!$C$3:$C$96,'Scores - Group B'!$X$3:$X$96))</f>
        <v/>
      </c>
      <c r="G267" t="str">
        <f>IF(ISBLANK(A267),"",_xlfn.XLOOKUP(A267,'Scores - Group B'!$C$3:$C$96,'Scores - Group B'!$Y$3:$Y$96))</f>
        <v/>
      </c>
    </row>
    <row r="268" spans="2:7" x14ac:dyDescent="0.3">
      <c r="B268" t="str">
        <f>IF(ISBLANK(A268),"",_xlfn.XLOOKUP(A268,'Scores - Group B'!$C$3:$C$14,'Scores - Group B'!$D$3:$D$14))</f>
        <v/>
      </c>
      <c r="C268" t="str">
        <f>IF(ISBLANK(A268),"",_xlfn.XLOOKUP(A268,'Scores - Group B'!$C$3:$C$96,'Scores - Group B'!$A$3:$A$96))</f>
        <v/>
      </c>
      <c r="D268" t="str">
        <f>IF(ISBLANK(A268),"",_xlfn.XLOOKUP(A268,'Scores - Group B'!$C$3:$C$96,'Scores - Group B'!$B$3:$B$96))</f>
        <v/>
      </c>
      <c r="E268" t="str">
        <f>IF(ISBLANK(A268),"",_xlfn.XLOOKUP(A268,'Scores - Group B'!$C$3:$C$96,'Scores - Group B'!$F$3:$F$96))</f>
        <v/>
      </c>
      <c r="F268" t="str">
        <f>IF(ISBLANK(A268),"",_xlfn.XLOOKUP(A268,'Scores - Group B'!$C$3:$C$96,'Scores - Group B'!$X$3:$X$96))</f>
        <v/>
      </c>
      <c r="G268" t="str">
        <f>IF(ISBLANK(A268),"",_xlfn.XLOOKUP(A268,'Scores - Group B'!$C$3:$C$96,'Scores - Group B'!$Y$3:$Y$96))</f>
        <v/>
      </c>
    </row>
    <row r="269" spans="2:7" x14ac:dyDescent="0.3">
      <c r="B269" t="str">
        <f>IF(ISBLANK(A269),"",_xlfn.XLOOKUP(A269,'Scores - Group B'!$C$3:$C$14,'Scores - Group B'!$D$3:$D$14))</f>
        <v/>
      </c>
      <c r="C269" t="str">
        <f>IF(ISBLANK(A269),"",_xlfn.XLOOKUP(A269,'Scores - Group B'!$C$3:$C$96,'Scores - Group B'!$A$3:$A$96))</f>
        <v/>
      </c>
      <c r="D269" t="str">
        <f>IF(ISBLANK(A269),"",_xlfn.XLOOKUP(A269,'Scores - Group B'!$C$3:$C$96,'Scores - Group B'!$B$3:$B$96))</f>
        <v/>
      </c>
      <c r="E269" t="str">
        <f>IF(ISBLANK(A269),"",_xlfn.XLOOKUP(A269,'Scores - Group B'!$C$3:$C$96,'Scores - Group B'!$F$3:$F$96))</f>
        <v/>
      </c>
      <c r="F269" t="str">
        <f>IF(ISBLANK(A269),"",_xlfn.XLOOKUP(A269,'Scores - Group B'!$C$3:$C$96,'Scores - Group B'!$X$3:$X$96))</f>
        <v/>
      </c>
      <c r="G269" t="str">
        <f>IF(ISBLANK(A269),"",_xlfn.XLOOKUP(A269,'Scores - Group B'!$C$3:$C$96,'Scores - Group B'!$Y$3:$Y$96))</f>
        <v/>
      </c>
    </row>
    <row r="270" spans="2:7" x14ac:dyDescent="0.3">
      <c r="B270" t="str">
        <f>IF(ISBLANK(A270),"",_xlfn.XLOOKUP(A270,'Scores - Group B'!$C$3:$C$14,'Scores - Group B'!$D$3:$D$14))</f>
        <v/>
      </c>
      <c r="C270" t="str">
        <f>IF(ISBLANK(A270),"",_xlfn.XLOOKUP(A270,'Scores - Group B'!$C$3:$C$96,'Scores - Group B'!$A$3:$A$96))</f>
        <v/>
      </c>
      <c r="D270" t="str">
        <f>IF(ISBLANK(A270),"",_xlfn.XLOOKUP(A270,'Scores - Group B'!$C$3:$C$96,'Scores - Group B'!$B$3:$B$96))</f>
        <v/>
      </c>
      <c r="E270" t="str">
        <f>IF(ISBLANK(A270),"",_xlfn.XLOOKUP(A270,'Scores - Group B'!$C$3:$C$96,'Scores - Group B'!$F$3:$F$96))</f>
        <v/>
      </c>
      <c r="F270" t="str">
        <f>IF(ISBLANK(A270),"",_xlfn.XLOOKUP(A270,'Scores - Group B'!$C$3:$C$96,'Scores - Group B'!$X$3:$X$96))</f>
        <v/>
      </c>
      <c r="G270" t="str">
        <f>IF(ISBLANK(A270),"",_xlfn.XLOOKUP(A270,'Scores - Group B'!$C$3:$C$96,'Scores - Group B'!$Y$3:$Y$96))</f>
        <v/>
      </c>
    </row>
    <row r="271" spans="2:7" x14ac:dyDescent="0.3">
      <c r="B271" t="str">
        <f>IF(ISBLANK(A271),"",_xlfn.XLOOKUP(A271,'Scores - Group B'!$C$3:$C$14,'Scores - Group B'!$D$3:$D$14))</f>
        <v/>
      </c>
      <c r="C271" t="str">
        <f>IF(ISBLANK(A271),"",_xlfn.XLOOKUP(A271,'Scores - Group B'!$C$3:$C$96,'Scores - Group B'!$A$3:$A$96))</f>
        <v/>
      </c>
      <c r="D271" t="str">
        <f>IF(ISBLANK(A271),"",_xlfn.XLOOKUP(A271,'Scores - Group B'!$C$3:$C$96,'Scores - Group B'!$B$3:$B$96))</f>
        <v/>
      </c>
      <c r="E271" t="str">
        <f>IF(ISBLANK(A271),"",_xlfn.XLOOKUP(A271,'Scores - Group B'!$C$3:$C$96,'Scores - Group B'!$F$3:$F$96))</f>
        <v/>
      </c>
      <c r="F271" t="str">
        <f>IF(ISBLANK(A271),"",_xlfn.XLOOKUP(A271,'Scores - Group B'!$C$3:$C$96,'Scores - Group B'!$X$3:$X$96))</f>
        <v/>
      </c>
      <c r="G271" t="str">
        <f>IF(ISBLANK(A271),"",_xlfn.XLOOKUP(A271,'Scores - Group B'!$C$3:$C$96,'Scores - Group B'!$Y$3:$Y$96))</f>
        <v/>
      </c>
    </row>
    <row r="272" spans="2:7" x14ac:dyDescent="0.3">
      <c r="B272" t="str">
        <f>IF(ISBLANK(A272),"",_xlfn.XLOOKUP(A272,'Scores - Group B'!$C$3:$C$14,'Scores - Group B'!$D$3:$D$14))</f>
        <v/>
      </c>
      <c r="C272" t="str">
        <f>IF(ISBLANK(A272),"",_xlfn.XLOOKUP(A272,'Scores - Group B'!$C$3:$C$96,'Scores - Group B'!$A$3:$A$96))</f>
        <v/>
      </c>
      <c r="D272" t="str">
        <f>IF(ISBLANK(A272),"",_xlfn.XLOOKUP(A272,'Scores - Group B'!$C$3:$C$96,'Scores - Group B'!$B$3:$B$96))</f>
        <v/>
      </c>
      <c r="E272" t="str">
        <f>IF(ISBLANK(A272),"",_xlfn.XLOOKUP(A272,'Scores - Group B'!$C$3:$C$96,'Scores - Group B'!$F$3:$F$96))</f>
        <v/>
      </c>
      <c r="F272" t="str">
        <f>IF(ISBLANK(A272),"",_xlfn.XLOOKUP(A272,'Scores - Group B'!$C$3:$C$96,'Scores - Group B'!$X$3:$X$96))</f>
        <v/>
      </c>
      <c r="G272" t="str">
        <f>IF(ISBLANK(A272),"",_xlfn.XLOOKUP(A272,'Scores - Group B'!$C$3:$C$96,'Scores - Group B'!$Y$3:$Y$96))</f>
        <v/>
      </c>
    </row>
    <row r="273" spans="2:7" x14ac:dyDescent="0.3">
      <c r="B273" t="str">
        <f>IF(ISBLANK(A273),"",_xlfn.XLOOKUP(A273,'Scores - Group B'!$C$3:$C$14,'Scores - Group B'!$D$3:$D$14))</f>
        <v/>
      </c>
      <c r="C273" t="str">
        <f>IF(ISBLANK(A273),"",_xlfn.XLOOKUP(A273,'Scores - Group B'!$C$3:$C$96,'Scores - Group B'!$A$3:$A$96))</f>
        <v/>
      </c>
      <c r="D273" t="str">
        <f>IF(ISBLANK(A273),"",_xlfn.XLOOKUP(A273,'Scores - Group B'!$C$3:$C$96,'Scores - Group B'!$B$3:$B$96))</f>
        <v/>
      </c>
      <c r="E273" t="str">
        <f>IF(ISBLANK(A273),"",_xlfn.XLOOKUP(A273,'Scores - Group B'!$C$3:$C$96,'Scores - Group B'!$F$3:$F$96))</f>
        <v/>
      </c>
      <c r="F273" t="str">
        <f>IF(ISBLANK(A273),"",_xlfn.XLOOKUP(A273,'Scores - Group B'!$C$3:$C$96,'Scores - Group B'!$X$3:$X$96))</f>
        <v/>
      </c>
      <c r="G273" t="str">
        <f>IF(ISBLANK(A273),"",_xlfn.XLOOKUP(A273,'Scores - Group B'!$C$3:$C$96,'Scores - Group B'!$Y$3:$Y$96))</f>
        <v/>
      </c>
    </row>
    <row r="274" spans="2:7" x14ac:dyDescent="0.3">
      <c r="B274" t="str">
        <f>IF(ISBLANK(A274),"",_xlfn.XLOOKUP(A274,'Scores - Group B'!$C$3:$C$14,'Scores - Group B'!$D$3:$D$14))</f>
        <v/>
      </c>
      <c r="C274" t="str">
        <f>IF(ISBLANK(A274),"",_xlfn.XLOOKUP(A274,'Scores - Group B'!$C$3:$C$96,'Scores - Group B'!$A$3:$A$96))</f>
        <v/>
      </c>
      <c r="D274" t="str">
        <f>IF(ISBLANK(A274),"",_xlfn.XLOOKUP(A274,'Scores - Group B'!$C$3:$C$96,'Scores - Group B'!$B$3:$B$96))</f>
        <v/>
      </c>
      <c r="E274" t="str">
        <f>IF(ISBLANK(A274),"",_xlfn.XLOOKUP(A274,'Scores - Group B'!$C$3:$C$96,'Scores - Group B'!$F$3:$F$96))</f>
        <v/>
      </c>
      <c r="F274" t="str">
        <f>IF(ISBLANK(A274),"",_xlfn.XLOOKUP(A274,'Scores - Group B'!$C$3:$C$96,'Scores - Group B'!$X$3:$X$96))</f>
        <v/>
      </c>
      <c r="G274" t="str">
        <f>IF(ISBLANK(A274),"",_xlfn.XLOOKUP(A274,'Scores - Group B'!$C$3:$C$96,'Scores - Group B'!$Y$3:$Y$96))</f>
        <v/>
      </c>
    </row>
    <row r="275" spans="2:7" x14ac:dyDescent="0.3">
      <c r="B275" t="str">
        <f>IF(ISBLANK(A275),"",_xlfn.XLOOKUP(A275,'Scores - Group B'!$C$3:$C$14,'Scores - Group B'!$D$3:$D$14))</f>
        <v/>
      </c>
      <c r="C275" t="str">
        <f>IF(ISBLANK(A275),"",_xlfn.XLOOKUP(A275,'Scores - Group B'!$C$3:$C$96,'Scores - Group B'!$A$3:$A$96))</f>
        <v/>
      </c>
      <c r="D275" t="str">
        <f>IF(ISBLANK(A275),"",_xlfn.XLOOKUP(A275,'Scores - Group B'!$C$3:$C$96,'Scores - Group B'!$B$3:$B$96))</f>
        <v/>
      </c>
      <c r="E275" t="str">
        <f>IF(ISBLANK(A275),"",_xlfn.XLOOKUP(A275,'Scores - Group B'!$C$3:$C$96,'Scores - Group B'!$F$3:$F$96))</f>
        <v/>
      </c>
      <c r="F275" t="str">
        <f>IF(ISBLANK(A275),"",_xlfn.XLOOKUP(A275,'Scores - Group B'!$C$3:$C$96,'Scores - Group B'!$X$3:$X$96))</f>
        <v/>
      </c>
      <c r="G275" t="str">
        <f>IF(ISBLANK(A275),"",_xlfn.XLOOKUP(A275,'Scores - Group B'!$C$3:$C$96,'Scores - Group B'!$Y$3:$Y$96))</f>
        <v/>
      </c>
    </row>
    <row r="276" spans="2:7" x14ac:dyDescent="0.3">
      <c r="B276" t="str">
        <f>IF(ISBLANK(A276),"",_xlfn.XLOOKUP(A276,'Scores - Group B'!$C$3:$C$14,'Scores - Group B'!$D$3:$D$14))</f>
        <v/>
      </c>
      <c r="C276" t="str">
        <f>IF(ISBLANK(A276),"",_xlfn.XLOOKUP(A276,'Scores - Group B'!$C$3:$C$96,'Scores - Group B'!$A$3:$A$96))</f>
        <v/>
      </c>
      <c r="D276" t="str">
        <f>IF(ISBLANK(A276),"",_xlfn.XLOOKUP(A276,'Scores - Group B'!$C$3:$C$96,'Scores - Group B'!$B$3:$B$96))</f>
        <v/>
      </c>
      <c r="E276" t="str">
        <f>IF(ISBLANK(A276),"",_xlfn.XLOOKUP(A276,'Scores - Group B'!$C$3:$C$96,'Scores - Group B'!$F$3:$F$96))</f>
        <v/>
      </c>
      <c r="F276" t="str">
        <f>IF(ISBLANK(A276),"",_xlfn.XLOOKUP(A276,'Scores - Group B'!$C$3:$C$96,'Scores - Group B'!$X$3:$X$96))</f>
        <v/>
      </c>
      <c r="G276" t="str">
        <f>IF(ISBLANK(A276),"",_xlfn.XLOOKUP(A276,'Scores - Group B'!$C$3:$C$96,'Scores - Group B'!$Y$3:$Y$96))</f>
        <v/>
      </c>
    </row>
    <row r="277" spans="2:7" x14ac:dyDescent="0.3">
      <c r="B277" t="str">
        <f>IF(ISBLANK(A277),"",_xlfn.XLOOKUP(A277,'Scores - Group B'!$C$3:$C$14,'Scores - Group B'!$D$3:$D$14))</f>
        <v/>
      </c>
      <c r="C277" t="str">
        <f>IF(ISBLANK(A277),"",_xlfn.XLOOKUP(A277,'Scores - Group B'!$C$3:$C$96,'Scores - Group B'!$A$3:$A$96))</f>
        <v/>
      </c>
      <c r="D277" t="str">
        <f>IF(ISBLANK(A277),"",_xlfn.XLOOKUP(A277,'Scores - Group B'!$C$3:$C$96,'Scores - Group B'!$B$3:$B$96))</f>
        <v/>
      </c>
      <c r="E277" t="str">
        <f>IF(ISBLANK(A277),"",_xlfn.XLOOKUP(A277,'Scores - Group B'!$C$3:$C$96,'Scores - Group B'!$F$3:$F$96))</f>
        <v/>
      </c>
      <c r="F277" t="str">
        <f>IF(ISBLANK(A277),"",_xlfn.XLOOKUP(A277,'Scores - Group B'!$C$3:$C$96,'Scores - Group B'!$X$3:$X$96))</f>
        <v/>
      </c>
      <c r="G277" t="str">
        <f>IF(ISBLANK(A277),"",_xlfn.XLOOKUP(A277,'Scores - Group B'!$C$3:$C$96,'Scores - Group B'!$Y$3:$Y$96))</f>
        <v/>
      </c>
    </row>
    <row r="278" spans="2:7" x14ac:dyDescent="0.3">
      <c r="B278" t="str">
        <f>IF(ISBLANK(A278),"",_xlfn.XLOOKUP(A278,'Scores - Group B'!$C$3:$C$14,'Scores - Group B'!$D$3:$D$14))</f>
        <v/>
      </c>
      <c r="C278" t="str">
        <f>IF(ISBLANK(A278),"",_xlfn.XLOOKUP(A278,'Scores - Group B'!$C$3:$C$96,'Scores - Group B'!$A$3:$A$96))</f>
        <v/>
      </c>
      <c r="D278" t="str">
        <f>IF(ISBLANK(A278),"",_xlfn.XLOOKUP(A278,'Scores - Group B'!$C$3:$C$96,'Scores - Group B'!$B$3:$B$96))</f>
        <v/>
      </c>
      <c r="E278" t="str">
        <f>IF(ISBLANK(A278),"",_xlfn.XLOOKUP(A278,'Scores - Group B'!$C$3:$C$96,'Scores - Group B'!$F$3:$F$96))</f>
        <v/>
      </c>
      <c r="F278" t="str">
        <f>IF(ISBLANK(A278),"",_xlfn.XLOOKUP(A278,'Scores - Group B'!$C$3:$C$96,'Scores - Group B'!$X$3:$X$96))</f>
        <v/>
      </c>
      <c r="G278" t="str">
        <f>IF(ISBLANK(A278),"",_xlfn.XLOOKUP(A278,'Scores - Group B'!$C$3:$C$96,'Scores - Group B'!$Y$3:$Y$96))</f>
        <v/>
      </c>
    </row>
    <row r="279" spans="2:7" x14ac:dyDescent="0.3">
      <c r="B279" t="str">
        <f>IF(ISBLANK(A279),"",_xlfn.XLOOKUP(A279,'Scores - Group B'!$C$3:$C$14,'Scores - Group B'!$D$3:$D$14))</f>
        <v/>
      </c>
      <c r="C279" t="str">
        <f>IF(ISBLANK(A279),"",_xlfn.XLOOKUP(A279,'Scores - Group B'!$C$3:$C$96,'Scores - Group B'!$A$3:$A$96))</f>
        <v/>
      </c>
      <c r="D279" t="str">
        <f>IF(ISBLANK(A279),"",_xlfn.XLOOKUP(A279,'Scores - Group B'!$C$3:$C$96,'Scores - Group B'!$B$3:$B$96))</f>
        <v/>
      </c>
      <c r="E279" t="str">
        <f>IF(ISBLANK(A279),"",_xlfn.XLOOKUP(A279,'Scores - Group B'!$C$3:$C$96,'Scores - Group B'!$F$3:$F$96))</f>
        <v/>
      </c>
      <c r="F279" t="str">
        <f>IF(ISBLANK(A279),"",_xlfn.XLOOKUP(A279,'Scores - Group B'!$C$3:$C$96,'Scores - Group B'!$X$3:$X$96))</f>
        <v/>
      </c>
      <c r="G279" t="str">
        <f>IF(ISBLANK(A279),"",_xlfn.XLOOKUP(A279,'Scores - Group B'!$C$3:$C$96,'Scores - Group B'!$Y$3:$Y$96))</f>
        <v/>
      </c>
    </row>
    <row r="280" spans="2:7" x14ac:dyDescent="0.3">
      <c r="B280" t="str">
        <f>IF(ISBLANK(A280),"",_xlfn.XLOOKUP(A280,'Scores - Group B'!$C$3:$C$14,'Scores - Group B'!$D$3:$D$14))</f>
        <v/>
      </c>
      <c r="C280" t="str">
        <f>IF(ISBLANK(A280),"",_xlfn.XLOOKUP(A280,'Scores - Group B'!$C$3:$C$96,'Scores - Group B'!$A$3:$A$96))</f>
        <v/>
      </c>
      <c r="D280" t="str">
        <f>IF(ISBLANK(A280),"",_xlfn.XLOOKUP(A280,'Scores - Group B'!$C$3:$C$96,'Scores - Group B'!$B$3:$B$96))</f>
        <v/>
      </c>
      <c r="E280" t="str">
        <f>IF(ISBLANK(A280),"",_xlfn.XLOOKUP(A280,'Scores - Group B'!$C$3:$C$96,'Scores - Group B'!$F$3:$F$96))</f>
        <v/>
      </c>
      <c r="F280" t="str">
        <f>IF(ISBLANK(A280),"",_xlfn.XLOOKUP(A280,'Scores - Group B'!$C$3:$C$96,'Scores - Group B'!$X$3:$X$96))</f>
        <v/>
      </c>
      <c r="G280" t="str">
        <f>IF(ISBLANK(A280),"",_xlfn.XLOOKUP(A280,'Scores - Group B'!$C$3:$C$96,'Scores - Group B'!$Y$3:$Y$96))</f>
        <v/>
      </c>
    </row>
    <row r="281" spans="2:7" x14ac:dyDescent="0.3">
      <c r="B281" t="str">
        <f>IF(ISBLANK(A281),"",_xlfn.XLOOKUP(A281,'Scores - Group B'!$C$3:$C$14,'Scores - Group B'!$D$3:$D$14))</f>
        <v/>
      </c>
      <c r="C281" t="str">
        <f>IF(ISBLANK(A281),"",_xlfn.XLOOKUP(A281,'Scores - Group B'!$C$3:$C$96,'Scores - Group B'!$A$3:$A$96))</f>
        <v/>
      </c>
      <c r="D281" t="str">
        <f>IF(ISBLANK(A281),"",_xlfn.XLOOKUP(A281,'Scores - Group B'!$C$3:$C$96,'Scores - Group B'!$B$3:$B$96))</f>
        <v/>
      </c>
      <c r="E281" t="str">
        <f>IF(ISBLANK(A281),"",_xlfn.XLOOKUP(A281,'Scores - Group B'!$C$3:$C$96,'Scores - Group B'!$F$3:$F$96))</f>
        <v/>
      </c>
      <c r="F281" t="str">
        <f>IF(ISBLANK(A281),"",_xlfn.XLOOKUP(A281,'Scores - Group B'!$C$3:$C$96,'Scores - Group B'!$X$3:$X$96))</f>
        <v/>
      </c>
      <c r="G281" t="str">
        <f>IF(ISBLANK(A281),"",_xlfn.XLOOKUP(A281,'Scores - Group B'!$C$3:$C$96,'Scores - Group B'!$Y$3:$Y$96))</f>
        <v/>
      </c>
    </row>
    <row r="282" spans="2:7" x14ac:dyDescent="0.3">
      <c r="B282" t="str">
        <f>IF(ISBLANK(A282),"",_xlfn.XLOOKUP(A282,'Scores - Group B'!$C$3:$C$14,'Scores - Group B'!$D$3:$D$14))</f>
        <v/>
      </c>
      <c r="C282" t="str">
        <f>IF(ISBLANK(A282),"",_xlfn.XLOOKUP(A282,'Scores - Group B'!$C$3:$C$96,'Scores - Group B'!$A$3:$A$96))</f>
        <v/>
      </c>
      <c r="D282" t="str">
        <f>IF(ISBLANK(A282),"",_xlfn.XLOOKUP(A282,'Scores - Group B'!$C$3:$C$96,'Scores - Group B'!$B$3:$B$96))</f>
        <v/>
      </c>
      <c r="E282" t="str">
        <f>IF(ISBLANK(A282),"",_xlfn.XLOOKUP(A282,'Scores - Group B'!$C$3:$C$96,'Scores - Group B'!$F$3:$F$96))</f>
        <v/>
      </c>
      <c r="F282" t="str">
        <f>IF(ISBLANK(A282),"",_xlfn.XLOOKUP(A282,'Scores - Group B'!$C$3:$C$96,'Scores - Group B'!$X$3:$X$96))</f>
        <v/>
      </c>
      <c r="G282" t="str">
        <f>IF(ISBLANK(A282),"",_xlfn.XLOOKUP(A282,'Scores - Group B'!$C$3:$C$96,'Scores - Group B'!$Y$3:$Y$96))</f>
        <v/>
      </c>
    </row>
    <row r="283" spans="2:7" x14ac:dyDescent="0.3">
      <c r="B283" t="str">
        <f>IF(ISBLANK(A283),"",_xlfn.XLOOKUP(A283,'Scores - Group B'!$C$3:$C$14,'Scores - Group B'!$D$3:$D$14))</f>
        <v/>
      </c>
      <c r="C283" t="str">
        <f>IF(ISBLANK(A283),"",_xlfn.XLOOKUP(A283,'Scores - Group B'!$C$3:$C$96,'Scores - Group B'!$A$3:$A$96))</f>
        <v/>
      </c>
      <c r="D283" t="str">
        <f>IF(ISBLANK(A283),"",_xlfn.XLOOKUP(A283,'Scores - Group B'!$C$3:$C$96,'Scores - Group B'!$B$3:$B$96))</f>
        <v/>
      </c>
      <c r="E283" t="str">
        <f>IF(ISBLANK(A283),"",_xlfn.XLOOKUP(A283,'Scores - Group B'!$C$3:$C$96,'Scores - Group B'!$F$3:$F$96))</f>
        <v/>
      </c>
      <c r="F283" t="str">
        <f>IF(ISBLANK(A283),"",_xlfn.XLOOKUP(A283,'Scores - Group B'!$C$3:$C$96,'Scores - Group B'!$X$3:$X$96))</f>
        <v/>
      </c>
      <c r="G283" t="str">
        <f>IF(ISBLANK(A283),"",_xlfn.XLOOKUP(A283,'Scores - Group B'!$C$3:$C$96,'Scores - Group B'!$Y$3:$Y$96))</f>
        <v/>
      </c>
    </row>
    <row r="284" spans="2:7" x14ac:dyDescent="0.3">
      <c r="B284" t="str">
        <f>IF(ISBLANK(A284),"",_xlfn.XLOOKUP(A284,'Scores - Group B'!$C$3:$C$14,'Scores - Group B'!$D$3:$D$14))</f>
        <v/>
      </c>
      <c r="C284" t="str">
        <f>IF(ISBLANK(A284),"",_xlfn.XLOOKUP(A284,'Scores - Group B'!$C$3:$C$96,'Scores - Group B'!$A$3:$A$96))</f>
        <v/>
      </c>
      <c r="D284" t="str">
        <f>IF(ISBLANK(A284),"",_xlfn.XLOOKUP(A284,'Scores - Group B'!$C$3:$C$96,'Scores - Group B'!$B$3:$B$96))</f>
        <v/>
      </c>
      <c r="E284" t="str">
        <f>IF(ISBLANK(A284),"",_xlfn.XLOOKUP(A284,'Scores - Group B'!$C$3:$C$96,'Scores - Group B'!$F$3:$F$96))</f>
        <v/>
      </c>
      <c r="F284" t="str">
        <f>IF(ISBLANK(A284),"",_xlfn.XLOOKUP(A284,'Scores - Group B'!$C$3:$C$96,'Scores - Group B'!$X$3:$X$96))</f>
        <v/>
      </c>
      <c r="G284" t="str">
        <f>IF(ISBLANK(A284),"",_xlfn.XLOOKUP(A284,'Scores - Group B'!$C$3:$C$96,'Scores - Group B'!$Y$3:$Y$96))</f>
        <v/>
      </c>
    </row>
    <row r="285" spans="2:7" x14ac:dyDescent="0.3">
      <c r="B285" t="str">
        <f>IF(ISBLANK(A285),"",_xlfn.XLOOKUP(A285,'Scores - Group B'!$C$3:$C$14,'Scores - Group B'!$D$3:$D$14))</f>
        <v/>
      </c>
      <c r="C285" t="str">
        <f>IF(ISBLANK(A285),"",_xlfn.XLOOKUP(A285,'Scores - Group B'!$C$3:$C$96,'Scores - Group B'!$A$3:$A$96))</f>
        <v/>
      </c>
      <c r="D285" t="str">
        <f>IF(ISBLANK(A285),"",_xlfn.XLOOKUP(A285,'Scores - Group B'!$C$3:$C$96,'Scores - Group B'!$B$3:$B$96))</f>
        <v/>
      </c>
      <c r="E285" t="str">
        <f>IF(ISBLANK(A285),"",_xlfn.XLOOKUP(A285,'Scores - Group B'!$C$3:$C$96,'Scores - Group B'!$F$3:$F$96))</f>
        <v/>
      </c>
      <c r="F285" t="str">
        <f>IF(ISBLANK(A285),"",_xlfn.XLOOKUP(A285,'Scores - Group B'!$C$3:$C$96,'Scores - Group B'!$X$3:$X$96))</f>
        <v/>
      </c>
      <c r="G285" t="str">
        <f>IF(ISBLANK(A285),"",_xlfn.XLOOKUP(A285,'Scores - Group B'!$C$3:$C$96,'Scores - Group B'!$Y$3:$Y$96))</f>
        <v/>
      </c>
    </row>
    <row r="286" spans="2:7" x14ac:dyDescent="0.3">
      <c r="B286" t="str">
        <f>IF(ISBLANK(A286),"",_xlfn.XLOOKUP(A286,'Scores - Group B'!$C$3:$C$14,'Scores - Group B'!$D$3:$D$14))</f>
        <v/>
      </c>
      <c r="C286" t="str">
        <f>IF(ISBLANK(A286),"",_xlfn.XLOOKUP(A286,'Scores - Group B'!$C$3:$C$96,'Scores - Group B'!$A$3:$A$96))</f>
        <v/>
      </c>
      <c r="D286" t="str">
        <f>IF(ISBLANK(A286),"",_xlfn.XLOOKUP(A286,'Scores - Group B'!$C$3:$C$96,'Scores - Group B'!$B$3:$B$96))</f>
        <v/>
      </c>
      <c r="E286" t="str">
        <f>IF(ISBLANK(A286),"",_xlfn.XLOOKUP(A286,'Scores - Group B'!$C$3:$C$96,'Scores - Group B'!$F$3:$F$96))</f>
        <v/>
      </c>
      <c r="F286" t="str">
        <f>IF(ISBLANK(A286),"",_xlfn.XLOOKUP(A286,'Scores - Group B'!$C$3:$C$96,'Scores - Group B'!$X$3:$X$96))</f>
        <v/>
      </c>
      <c r="G286" t="str">
        <f>IF(ISBLANK(A286),"",_xlfn.XLOOKUP(A286,'Scores - Group B'!$C$3:$C$96,'Scores - Group B'!$Y$3:$Y$96))</f>
        <v/>
      </c>
    </row>
    <row r="287" spans="2:7" x14ac:dyDescent="0.3">
      <c r="B287" t="str">
        <f>IF(ISBLANK(A287),"",_xlfn.XLOOKUP(A287,'Scores - Group B'!$C$3:$C$14,'Scores - Group B'!$D$3:$D$14))</f>
        <v/>
      </c>
      <c r="C287" t="str">
        <f>IF(ISBLANK(A287),"",_xlfn.XLOOKUP(A287,'Scores - Group B'!$C$3:$C$96,'Scores - Group B'!$A$3:$A$96))</f>
        <v/>
      </c>
      <c r="D287" t="str">
        <f>IF(ISBLANK(A287),"",_xlfn.XLOOKUP(A287,'Scores - Group B'!$C$3:$C$96,'Scores - Group B'!$B$3:$B$96))</f>
        <v/>
      </c>
      <c r="E287" t="str">
        <f>IF(ISBLANK(A287),"",_xlfn.XLOOKUP(A287,'Scores - Group B'!$C$3:$C$96,'Scores - Group B'!$F$3:$F$96))</f>
        <v/>
      </c>
      <c r="F287" t="str">
        <f>IF(ISBLANK(A287),"",_xlfn.XLOOKUP(A287,'Scores - Group B'!$C$3:$C$96,'Scores - Group B'!$X$3:$X$96))</f>
        <v/>
      </c>
      <c r="G287" t="str">
        <f>IF(ISBLANK(A287),"",_xlfn.XLOOKUP(A287,'Scores - Group B'!$C$3:$C$96,'Scores - Group B'!$Y$3:$Y$96))</f>
        <v/>
      </c>
    </row>
    <row r="288" spans="2:7" x14ac:dyDescent="0.3">
      <c r="B288" t="str">
        <f>IF(ISBLANK(A288),"",_xlfn.XLOOKUP(A288,'Scores - Group B'!$C$3:$C$14,'Scores - Group B'!$D$3:$D$14))</f>
        <v/>
      </c>
      <c r="C288" t="str">
        <f>IF(ISBLANK(A288),"",_xlfn.XLOOKUP(A288,'Scores - Group B'!$C$3:$C$96,'Scores - Group B'!$A$3:$A$96))</f>
        <v/>
      </c>
      <c r="D288" t="str">
        <f>IF(ISBLANK(A288),"",_xlfn.XLOOKUP(A288,'Scores - Group B'!$C$3:$C$96,'Scores - Group B'!$B$3:$B$96))</f>
        <v/>
      </c>
      <c r="E288" t="str">
        <f>IF(ISBLANK(A288),"",_xlfn.XLOOKUP(A288,'Scores - Group B'!$C$3:$C$96,'Scores - Group B'!$F$3:$F$96))</f>
        <v/>
      </c>
      <c r="F288" t="str">
        <f>IF(ISBLANK(A288),"",_xlfn.XLOOKUP(A288,'Scores - Group B'!$C$3:$C$96,'Scores - Group B'!$X$3:$X$96))</f>
        <v/>
      </c>
      <c r="G288" t="str">
        <f>IF(ISBLANK(A288),"",_xlfn.XLOOKUP(A288,'Scores - Group B'!$C$3:$C$96,'Scores - Group B'!$Y$3:$Y$96))</f>
        <v/>
      </c>
    </row>
    <row r="289" spans="2:7" x14ac:dyDescent="0.3">
      <c r="B289" t="str">
        <f>IF(ISBLANK(A289),"",_xlfn.XLOOKUP(A289,'Scores - Group B'!$C$3:$C$14,'Scores - Group B'!$D$3:$D$14))</f>
        <v/>
      </c>
      <c r="C289" t="str">
        <f>IF(ISBLANK(A289),"",_xlfn.XLOOKUP(A289,'Scores - Group B'!$C$3:$C$96,'Scores - Group B'!$A$3:$A$96))</f>
        <v/>
      </c>
      <c r="D289" t="str">
        <f>IF(ISBLANK(A289),"",_xlfn.XLOOKUP(A289,'Scores - Group B'!$C$3:$C$96,'Scores - Group B'!$B$3:$B$96))</f>
        <v/>
      </c>
      <c r="E289" t="str">
        <f>IF(ISBLANK(A289),"",_xlfn.XLOOKUP(A289,'Scores - Group B'!$C$3:$C$96,'Scores - Group B'!$F$3:$F$96))</f>
        <v/>
      </c>
      <c r="F289" t="str">
        <f>IF(ISBLANK(A289),"",_xlfn.XLOOKUP(A289,'Scores - Group B'!$C$3:$C$96,'Scores - Group B'!$X$3:$X$96))</f>
        <v/>
      </c>
      <c r="G289" t="str">
        <f>IF(ISBLANK(A289),"",_xlfn.XLOOKUP(A289,'Scores - Group B'!$C$3:$C$96,'Scores - Group B'!$Y$3:$Y$96))</f>
        <v/>
      </c>
    </row>
    <row r="290" spans="2:7" x14ac:dyDescent="0.3">
      <c r="B290" t="str">
        <f>IF(ISBLANK(A290),"",_xlfn.XLOOKUP(A290,'Scores - Group B'!$C$3:$C$14,'Scores - Group B'!$D$3:$D$14))</f>
        <v/>
      </c>
      <c r="C290" t="str">
        <f>IF(ISBLANK(A290),"",_xlfn.XLOOKUP(A290,'Scores - Group B'!$C$3:$C$96,'Scores - Group B'!$A$3:$A$96))</f>
        <v/>
      </c>
      <c r="D290" t="str">
        <f>IF(ISBLANK(A290),"",_xlfn.XLOOKUP(A290,'Scores - Group B'!$C$3:$C$96,'Scores - Group B'!$B$3:$B$96))</f>
        <v/>
      </c>
      <c r="E290" t="str">
        <f>IF(ISBLANK(A290),"",_xlfn.XLOOKUP(A290,'Scores - Group B'!$C$3:$C$96,'Scores - Group B'!$F$3:$F$96))</f>
        <v/>
      </c>
      <c r="F290" t="str">
        <f>IF(ISBLANK(A290),"",_xlfn.XLOOKUP(A290,'Scores - Group B'!$C$3:$C$96,'Scores - Group B'!$X$3:$X$96))</f>
        <v/>
      </c>
      <c r="G290" t="str">
        <f>IF(ISBLANK(A290),"",_xlfn.XLOOKUP(A290,'Scores - Group B'!$C$3:$C$96,'Scores - Group B'!$Y$3:$Y$96))</f>
        <v/>
      </c>
    </row>
    <row r="291" spans="2:7" x14ac:dyDescent="0.3">
      <c r="B291" t="str">
        <f>IF(ISBLANK(A291),"",_xlfn.XLOOKUP(A291,'Scores - Group B'!$C$3:$C$14,'Scores - Group B'!$D$3:$D$14))</f>
        <v/>
      </c>
      <c r="C291" t="str">
        <f>IF(ISBLANK(A291),"",_xlfn.XLOOKUP(A291,'Scores - Group B'!$C$3:$C$96,'Scores - Group B'!$A$3:$A$96))</f>
        <v/>
      </c>
      <c r="D291" t="str">
        <f>IF(ISBLANK(A291),"",_xlfn.XLOOKUP(A291,'Scores - Group B'!$C$3:$C$96,'Scores - Group B'!$B$3:$B$96))</f>
        <v/>
      </c>
      <c r="E291" t="str">
        <f>IF(ISBLANK(A291),"",_xlfn.XLOOKUP(A291,'Scores - Group B'!$C$3:$C$96,'Scores - Group B'!$F$3:$F$96))</f>
        <v/>
      </c>
      <c r="F291" t="str">
        <f>IF(ISBLANK(A291),"",_xlfn.XLOOKUP(A291,'Scores - Group B'!$C$3:$C$96,'Scores - Group B'!$X$3:$X$96))</f>
        <v/>
      </c>
      <c r="G291" t="str">
        <f>IF(ISBLANK(A291),"",_xlfn.XLOOKUP(A291,'Scores - Group B'!$C$3:$C$96,'Scores - Group B'!$Y$3:$Y$96))</f>
        <v/>
      </c>
    </row>
    <row r="292" spans="2:7" x14ac:dyDescent="0.3">
      <c r="B292" t="str">
        <f>IF(ISBLANK(A292),"",_xlfn.XLOOKUP(A292,'Scores - Group B'!$C$3:$C$14,'Scores - Group B'!$D$3:$D$14))</f>
        <v/>
      </c>
      <c r="C292" t="str">
        <f>IF(ISBLANK(A292),"",_xlfn.XLOOKUP(A292,'Scores - Group B'!$C$3:$C$96,'Scores - Group B'!$A$3:$A$96))</f>
        <v/>
      </c>
      <c r="D292" t="str">
        <f>IF(ISBLANK(A292),"",_xlfn.XLOOKUP(A292,'Scores - Group B'!$C$3:$C$96,'Scores - Group B'!$B$3:$B$96))</f>
        <v/>
      </c>
      <c r="E292" t="str">
        <f>IF(ISBLANK(A292),"",_xlfn.XLOOKUP(A292,'Scores - Group B'!$C$3:$C$96,'Scores - Group B'!$F$3:$F$96))</f>
        <v/>
      </c>
      <c r="F292" t="str">
        <f>IF(ISBLANK(A292),"",_xlfn.XLOOKUP(A292,'Scores - Group B'!$C$3:$C$96,'Scores - Group B'!$X$3:$X$96))</f>
        <v/>
      </c>
      <c r="G292" t="str">
        <f>IF(ISBLANK(A292),"",_xlfn.XLOOKUP(A292,'Scores - Group B'!$C$3:$C$96,'Scores - Group B'!$Y$3:$Y$96))</f>
        <v/>
      </c>
    </row>
    <row r="293" spans="2:7" x14ac:dyDescent="0.3">
      <c r="B293" t="str">
        <f>IF(ISBLANK(A293),"",_xlfn.XLOOKUP(A293,'Scores - Group B'!$C$3:$C$14,'Scores - Group B'!$D$3:$D$14))</f>
        <v/>
      </c>
      <c r="C293" t="str">
        <f>IF(ISBLANK(A293),"",_xlfn.XLOOKUP(A293,'Scores - Group B'!$C$3:$C$96,'Scores - Group B'!$A$3:$A$96))</f>
        <v/>
      </c>
      <c r="D293" t="str">
        <f>IF(ISBLANK(A293),"",_xlfn.XLOOKUP(A293,'Scores - Group B'!$C$3:$C$96,'Scores - Group B'!$B$3:$B$96))</f>
        <v/>
      </c>
      <c r="E293" t="str">
        <f>IF(ISBLANK(A293),"",_xlfn.XLOOKUP(A293,'Scores - Group B'!$C$3:$C$96,'Scores - Group B'!$F$3:$F$96))</f>
        <v/>
      </c>
      <c r="F293" t="str">
        <f>IF(ISBLANK(A293),"",_xlfn.XLOOKUP(A293,'Scores - Group B'!$C$3:$C$96,'Scores - Group B'!$X$3:$X$96))</f>
        <v/>
      </c>
      <c r="G293" t="str">
        <f>IF(ISBLANK(A293),"",_xlfn.XLOOKUP(A293,'Scores - Group B'!$C$3:$C$96,'Scores - Group B'!$Y$3:$Y$96))</f>
        <v/>
      </c>
    </row>
    <row r="294" spans="2:7" x14ac:dyDescent="0.3">
      <c r="B294" t="str">
        <f>IF(ISBLANK(A294),"",_xlfn.XLOOKUP(A294,'Scores - Group B'!$C$3:$C$14,'Scores - Group B'!$D$3:$D$14))</f>
        <v/>
      </c>
      <c r="C294" t="str">
        <f>IF(ISBLANK(A294),"",_xlfn.XLOOKUP(A294,'Scores - Group B'!$C$3:$C$96,'Scores - Group B'!$A$3:$A$96))</f>
        <v/>
      </c>
      <c r="D294" t="str">
        <f>IF(ISBLANK(A294),"",_xlfn.XLOOKUP(A294,'Scores - Group B'!$C$3:$C$96,'Scores - Group B'!$B$3:$B$96))</f>
        <v/>
      </c>
      <c r="E294" t="str">
        <f>IF(ISBLANK(A294),"",_xlfn.XLOOKUP(A294,'Scores - Group B'!$C$3:$C$96,'Scores - Group B'!$F$3:$F$96))</f>
        <v/>
      </c>
      <c r="F294" t="str">
        <f>IF(ISBLANK(A294),"",_xlfn.XLOOKUP(A294,'Scores - Group B'!$C$3:$C$96,'Scores - Group B'!$X$3:$X$96))</f>
        <v/>
      </c>
      <c r="G294" t="str">
        <f>IF(ISBLANK(A294),"",_xlfn.XLOOKUP(A294,'Scores - Group B'!$C$3:$C$96,'Scores - Group B'!$Y$3:$Y$96))</f>
        <v/>
      </c>
    </row>
    <row r="295" spans="2:7" x14ac:dyDescent="0.3">
      <c r="B295" t="str">
        <f>IF(ISBLANK(A295),"",_xlfn.XLOOKUP(A295,'Scores - Group B'!$C$3:$C$14,'Scores - Group B'!$D$3:$D$14))</f>
        <v/>
      </c>
      <c r="C295" t="str">
        <f>IF(ISBLANK(A295),"",_xlfn.XLOOKUP(A295,'Scores - Group B'!$C$3:$C$96,'Scores - Group B'!$A$3:$A$96))</f>
        <v/>
      </c>
      <c r="D295" t="str">
        <f>IF(ISBLANK(A295),"",_xlfn.XLOOKUP(A295,'Scores - Group B'!$C$3:$C$96,'Scores - Group B'!$B$3:$B$96))</f>
        <v/>
      </c>
      <c r="E295" t="str">
        <f>IF(ISBLANK(A295),"",_xlfn.XLOOKUP(A295,'Scores - Group B'!$C$3:$C$96,'Scores - Group B'!$F$3:$F$96))</f>
        <v/>
      </c>
      <c r="F295" t="str">
        <f>IF(ISBLANK(A295),"",_xlfn.XLOOKUP(A295,'Scores - Group B'!$C$3:$C$96,'Scores - Group B'!$X$3:$X$96))</f>
        <v/>
      </c>
      <c r="G295" t="str">
        <f>IF(ISBLANK(A295),"",_xlfn.XLOOKUP(A295,'Scores - Group B'!$C$3:$C$96,'Scores - Group B'!$Y$3:$Y$96))</f>
        <v/>
      </c>
    </row>
    <row r="296" spans="2:7" x14ac:dyDescent="0.3">
      <c r="B296" t="str">
        <f>IF(ISBLANK(A296),"",_xlfn.XLOOKUP(A296,'Scores - Group B'!$C$3:$C$14,'Scores - Group B'!$D$3:$D$14))</f>
        <v/>
      </c>
      <c r="C296" t="str">
        <f>IF(ISBLANK(A296),"",_xlfn.XLOOKUP(A296,'Scores - Group B'!$C$3:$C$96,'Scores - Group B'!$A$3:$A$96))</f>
        <v/>
      </c>
      <c r="D296" t="str">
        <f>IF(ISBLANK(A296),"",_xlfn.XLOOKUP(A296,'Scores - Group B'!$C$3:$C$96,'Scores - Group B'!$B$3:$B$96))</f>
        <v/>
      </c>
      <c r="E296" t="str">
        <f>IF(ISBLANK(A296),"",_xlfn.XLOOKUP(A296,'Scores - Group B'!$C$3:$C$96,'Scores - Group B'!$F$3:$F$96))</f>
        <v/>
      </c>
      <c r="F296" t="str">
        <f>IF(ISBLANK(A296),"",_xlfn.XLOOKUP(A296,'Scores - Group B'!$C$3:$C$96,'Scores - Group B'!$X$3:$X$96))</f>
        <v/>
      </c>
      <c r="G296" t="str">
        <f>IF(ISBLANK(A296),"",_xlfn.XLOOKUP(A296,'Scores - Group B'!$C$3:$C$96,'Scores - Group B'!$Y$3:$Y$96))</f>
        <v/>
      </c>
    </row>
    <row r="297" spans="2:7" x14ac:dyDescent="0.3">
      <c r="B297" t="str">
        <f>IF(ISBLANK(A297),"",_xlfn.XLOOKUP(A297,'Scores - Group B'!$C$3:$C$14,'Scores - Group B'!$D$3:$D$14))</f>
        <v/>
      </c>
      <c r="C297" t="str">
        <f>IF(ISBLANK(A297),"",_xlfn.XLOOKUP(A297,'Scores - Group B'!$C$3:$C$96,'Scores - Group B'!$A$3:$A$96))</f>
        <v/>
      </c>
      <c r="D297" t="str">
        <f>IF(ISBLANK(A297),"",_xlfn.XLOOKUP(A297,'Scores - Group B'!$C$3:$C$96,'Scores - Group B'!$B$3:$B$96))</f>
        <v/>
      </c>
      <c r="E297" t="str">
        <f>IF(ISBLANK(A297),"",_xlfn.XLOOKUP(A297,'Scores - Group B'!$C$3:$C$96,'Scores - Group B'!$F$3:$F$96))</f>
        <v/>
      </c>
      <c r="F297" t="str">
        <f>IF(ISBLANK(A297),"",_xlfn.XLOOKUP(A297,'Scores - Group B'!$C$3:$C$96,'Scores - Group B'!$X$3:$X$96))</f>
        <v/>
      </c>
      <c r="G297" t="str">
        <f>IF(ISBLANK(A297),"",_xlfn.XLOOKUP(A297,'Scores - Group B'!$C$3:$C$96,'Scores - Group B'!$Y$3:$Y$96))</f>
        <v/>
      </c>
    </row>
    <row r="298" spans="2:7" x14ac:dyDescent="0.3">
      <c r="B298" t="str">
        <f>IF(ISBLANK(A298),"",_xlfn.XLOOKUP(A298,'Scores - Group B'!$C$3:$C$14,'Scores - Group B'!$D$3:$D$14))</f>
        <v/>
      </c>
      <c r="C298" t="str">
        <f>IF(ISBLANK(A298),"",_xlfn.XLOOKUP(A298,'Scores - Group B'!$C$3:$C$96,'Scores - Group B'!$A$3:$A$96))</f>
        <v/>
      </c>
      <c r="D298" t="str">
        <f>IF(ISBLANK(A298),"",_xlfn.XLOOKUP(A298,'Scores - Group B'!$C$3:$C$96,'Scores - Group B'!$B$3:$B$96))</f>
        <v/>
      </c>
      <c r="E298" t="str">
        <f>IF(ISBLANK(A298),"",_xlfn.XLOOKUP(A298,'Scores - Group B'!$C$3:$C$96,'Scores - Group B'!$F$3:$F$96))</f>
        <v/>
      </c>
      <c r="F298" t="str">
        <f>IF(ISBLANK(A298),"",_xlfn.XLOOKUP(A298,'Scores - Group B'!$C$3:$C$96,'Scores - Group B'!$X$3:$X$96))</f>
        <v/>
      </c>
      <c r="G298" t="str">
        <f>IF(ISBLANK(A298),"",_xlfn.XLOOKUP(A298,'Scores - Group B'!$C$3:$C$96,'Scores - Group B'!$Y$3:$Y$96))</f>
        <v/>
      </c>
    </row>
    <row r="299" spans="2:7" x14ac:dyDescent="0.3">
      <c r="B299" t="str">
        <f>IF(ISBLANK(A299),"",_xlfn.XLOOKUP(A299,'Scores - Group B'!$C$3:$C$14,'Scores - Group B'!$D$3:$D$14))</f>
        <v/>
      </c>
      <c r="C299" t="str">
        <f>IF(ISBLANK(A299),"",_xlfn.XLOOKUP(A299,'Scores - Group B'!$C$3:$C$96,'Scores - Group B'!$A$3:$A$96))</f>
        <v/>
      </c>
      <c r="D299" t="str">
        <f>IF(ISBLANK(A299),"",_xlfn.XLOOKUP(A299,'Scores - Group B'!$C$3:$C$96,'Scores - Group B'!$B$3:$B$96))</f>
        <v/>
      </c>
      <c r="E299" t="str">
        <f>IF(ISBLANK(A299),"",_xlfn.XLOOKUP(A299,'Scores - Group B'!$C$3:$C$96,'Scores - Group B'!$F$3:$F$96))</f>
        <v/>
      </c>
      <c r="F299" t="str">
        <f>IF(ISBLANK(A299),"",_xlfn.XLOOKUP(A299,'Scores - Group B'!$C$3:$C$96,'Scores - Group B'!$X$3:$X$96))</f>
        <v/>
      </c>
      <c r="G299" t="str">
        <f>IF(ISBLANK(A299),"",_xlfn.XLOOKUP(A299,'Scores - Group B'!$C$3:$C$96,'Scores - Group B'!$Y$3:$Y$96))</f>
        <v/>
      </c>
    </row>
    <row r="300" spans="2:7" x14ac:dyDescent="0.3">
      <c r="B300" t="str">
        <f>IF(ISBLANK(A300),"",_xlfn.XLOOKUP(A300,'Scores - Group B'!$C$3:$C$14,'Scores - Group B'!$D$3:$D$14))</f>
        <v/>
      </c>
      <c r="C300" t="str">
        <f>IF(ISBLANK(A300),"",_xlfn.XLOOKUP(A300,'Scores - Group B'!$C$3:$C$96,'Scores - Group B'!$A$3:$A$96))</f>
        <v/>
      </c>
      <c r="D300" t="str">
        <f>IF(ISBLANK(A300),"",_xlfn.XLOOKUP(A300,'Scores - Group B'!$C$3:$C$96,'Scores - Group B'!$B$3:$B$96))</f>
        <v/>
      </c>
      <c r="E300" t="str">
        <f>IF(ISBLANK(A300),"",_xlfn.XLOOKUP(A300,'Scores - Group B'!$C$3:$C$96,'Scores - Group B'!$F$3:$F$96))</f>
        <v/>
      </c>
      <c r="F300" t="str">
        <f>IF(ISBLANK(A300),"",_xlfn.XLOOKUP(A300,'Scores - Group B'!$C$3:$C$96,'Scores - Group B'!$X$3:$X$96))</f>
        <v/>
      </c>
      <c r="G300" t="str">
        <f>IF(ISBLANK(A300),"",_xlfn.XLOOKUP(A300,'Scores - Group B'!$C$3:$C$96,'Scores - Group B'!$Y$3:$Y$96))</f>
        <v/>
      </c>
    </row>
    <row r="301" spans="2:7" x14ac:dyDescent="0.3">
      <c r="B301" t="str">
        <f>IF(ISBLANK(A301),"",_xlfn.XLOOKUP(A301,'Scores - Group B'!$C$3:$C$14,'Scores - Group B'!$D$3:$D$14))</f>
        <v/>
      </c>
      <c r="C301" t="str">
        <f>IF(ISBLANK(A301),"",_xlfn.XLOOKUP(A301,'Scores - Group B'!$C$3:$C$96,'Scores - Group B'!$A$3:$A$96))</f>
        <v/>
      </c>
      <c r="D301" t="str">
        <f>IF(ISBLANK(A301),"",_xlfn.XLOOKUP(A301,'Scores - Group B'!$C$3:$C$96,'Scores - Group B'!$B$3:$B$96))</f>
        <v/>
      </c>
      <c r="E301" t="str">
        <f>IF(ISBLANK(A301),"",_xlfn.XLOOKUP(A301,'Scores - Group B'!$C$3:$C$96,'Scores - Group B'!$F$3:$F$96))</f>
        <v/>
      </c>
      <c r="F301" t="str">
        <f>IF(ISBLANK(A301),"",_xlfn.XLOOKUP(A301,'Scores - Group B'!$C$3:$C$96,'Scores - Group B'!$X$3:$X$96))</f>
        <v/>
      </c>
      <c r="G301" t="str">
        <f>IF(ISBLANK(A301),"",_xlfn.XLOOKUP(A301,'Scores - Group B'!$C$3:$C$96,'Scores - Group B'!$Y$3:$Y$96))</f>
        <v/>
      </c>
    </row>
    <row r="302" spans="2:7" x14ac:dyDescent="0.3">
      <c r="B302" t="str">
        <f>IF(ISBLANK(A302),"",_xlfn.XLOOKUP(A302,'Scores - Group B'!$C$3:$C$14,'Scores - Group B'!$D$3:$D$14))</f>
        <v/>
      </c>
      <c r="C302" t="str">
        <f>IF(ISBLANK(A302),"",_xlfn.XLOOKUP(A302,'Scores - Group B'!$C$3:$C$96,'Scores - Group B'!$A$3:$A$96))</f>
        <v/>
      </c>
      <c r="D302" t="str">
        <f>IF(ISBLANK(A302),"",_xlfn.XLOOKUP(A302,'Scores - Group B'!$C$3:$C$96,'Scores - Group B'!$B$3:$B$96))</f>
        <v/>
      </c>
      <c r="E302" t="str">
        <f>IF(ISBLANK(A302),"",_xlfn.XLOOKUP(A302,'Scores - Group B'!$C$3:$C$96,'Scores - Group B'!$F$3:$F$96))</f>
        <v/>
      </c>
      <c r="F302" t="str">
        <f>IF(ISBLANK(A302),"",_xlfn.XLOOKUP(A302,'Scores - Group B'!$C$3:$C$96,'Scores - Group B'!$X$3:$X$96))</f>
        <v/>
      </c>
      <c r="G302" t="str">
        <f>IF(ISBLANK(A302),"",_xlfn.XLOOKUP(A302,'Scores - Group B'!$C$3:$C$96,'Scores - Group B'!$Y$3:$Y$96))</f>
        <v/>
      </c>
    </row>
    <row r="303" spans="2:7" x14ac:dyDescent="0.3">
      <c r="B303" t="str">
        <f>IF(ISBLANK(A303),"",_xlfn.XLOOKUP(A303,'Scores - Group B'!$C$3:$C$14,'Scores - Group B'!$D$3:$D$14))</f>
        <v/>
      </c>
      <c r="C303" t="str">
        <f>IF(ISBLANK(A303),"",_xlfn.XLOOKUP(A303,'Scores - Group B'!$C$3:$C$96,'Scores - Group B'!$A$3:$A$96))</f>
        <v/>
      </c>
      <c r="D303" t="str">
        <f>IF(ISBLANK(A303),"",_xlfn.XLOOKUP(A303,'Scores - Group B'!$C$3:$C$96,'Scores - Group B'!$B$3:$B$96))</f>
        <v/>
      </c>
      <c r="E303" t="str">
        <f>IF(ISBLANK(A303),"",_xlfn.XLOOKUP(A303,'Scores - Group B'!$C$3:$C$96,'Scores - Group B'!$F$3:$F$96))</f>
        <v/>
      </c>
      <c r="F303" t="str">
        <f>IF(ISBLANK(A303),"",_xlfn.XLOOKUP(A303,'Scores - Group B'!$C$3:$C$96,'Scores - Group B'!$X$3:$X$96))</f>
        <v/>
      </c>
      <c r="G303" t="str">
        <f>IF(ISBLANK(A303),"",_xlfn.XLOOKUP(A303,'Scores - Group B'!$C$3:$C$96,'Scores - Group B'!$Y$3:$Y$96))</f>
        <v/>
      </c>
    </row>
    <row r="304" spans="2:7" x14ac:dyDescent="0.3">
      <c r="B304" t="str">
        <f>IF(ISBLANK(A304),"",_xlfn.XLOOKUP(A304,'Scores - Group B'!$C$3:$C$14,'Scores - Group B'!$D$3:$D$14))</f>
        <v/>
      </c>
      <c r="C304" t="str">
        <f>IF(ISBLANK(A304),"",_xlfn.XLOOKUP(A304,'Scores - Group B'!$C$3:$C$96,'Scores - Group B'!$A$3:$A$96))</f>
        <v/>
      </c>
      <c r="D304" t="str">
        <f>IF(ISBLANK(A304),"",_xlfn.XLOOKUP(A304,'Scores - Group B'!$C$3:$C$96,'Scores - Group B'!$B$3:$B$96))</f>
        <v/>
      </c>
      <c r="E304" t="str">
        <f>IF(ISBLANK(A304),"",_xlfn.XLOOKUP(A304,'Scores - Group B'!$C$3:$C$96,'Scores - Group B'!$F$3:$F$96))</f>
        <v/>
      </c>
      <c r="F304" t="str">
        <f>IF(ISBLANK(A304),"",_xlfn.XLOOKUP(A304,'Scores - Group B'!$C$3:$C$96,'Scores - Group B'!$X$3:$X$96))</f>
        <v/>
      </c>
      <c r="G304" t="str">
        <f>IF(ISBLANK(A304),"",_xlfn.XLOOKUP(A304,'Scores - Group B'!$C$3:$C$96,'Scores - Group B'!$Y$3:$Y$96))</f>
        <v/>
      </c>
    </row>
    <row r="305" spans="2:7" x14ac:dyDescent="0.3">
      <c r="B305" t="str">
        <f>IF(ISBLANK(A305),"",_xlfn.XLOOKUP(A305,'Scores - Group B'!$C$3:$C$14,'Scores - Group B'!$D$3:$D$14))</f>
        <v/>
      </c>
      <c r="C305" t="str">
        <f>IF(ISBLANK(A305),"",_xlfn.XLOOKUP(A305,'Scores - Group B'!$C$3:$C$96,'Scores - Group B'!$A$3:$A$96))</f>
        <v/>
      </c>
      <c r="D305" t="str">
        <f>IF(ISBLANK(A305),"",_xlfn.XLOOKUP(A305,'Scores - Group B'!$C$3:$C$96,'Scores - Group B'!$B$3:$B$96))</f>
        <v/>
      </c>
      <c r="E305" t="str">
        <f>IF(ISBLANK(A305),"",_xlfn.XLOOKUP(A305,'Scores - Group B'!$C$3:$C$96,'Scores - Group B'!$F$3:$F$96))</f>
        <v/>
      </c>
      <c r="F305" t="str">
        <f>IF(ISBLANK(A305),"",_xlfn.XLOOKUP(A305,'Scores - Group B'!$C$3:$C$96,'Scores - Group B'!$X$3:$X$96))</f>
        <v/>
      </c>
      <c r="G305" t="str">
        <f>IF(ISBLANK(A305),"",_xlfn.XLOOKUP(A305,'Scores - Group B'!$C$3:$C$96,'Scores - Group B'!$Y$3:$Y$96))</f>
        <v/>
      </c>
    </row>
    <row r="306" spans="2:7" x14ac:dyDescent="0.3">
      <c r="B306" t="str">
        <f>IF(ISBLANK(A306),"",_xlfn.XLOOKUP(A306,'Scores - Group B'!$C$3:$C$14,'Scores - Group B'!$D$3:$D$14))</f>
        <v/>
      </c>
      <c r="C306" t="str">
        <f>IF(ISBLANK(A306),"",_xlfn.XLOOKUP(A306,'Scores - Group B'!$C$3:$C$96,'Scores - Group B'!$A$3:$A$96))</f>
        <v/>
      </c>
      <c r="D306" t="str">
        <f>IF(ISBLANK(A306),"",_xlfn.XLOOKUP(A306,'Scores - Group B'!$C$3:$C$96,'Scores - Group B'!$B$3:$B$96))</f>
        <v/>
      </c>
      <c r="E306" t="str">
        <f>IF(ISBLANK(A306),"",_xlfn.XLOOKUP(A306,'Scores - Group B'!$C$3:$C$96,'Scores - Group B'!$F$3:$F$96))</f>
        <v/>
      </c>
      <c r="F306" t="str">
        <f>IF(ISBLANK(A306),"",_xlfn.XLOOKUP(A306,'Scores - Group B'!$C$3:$C$96,'Scores - Group B'!$X$3:$X$96))</f>
        <v/>
      </c>
      <c r="G306" t="str">
        <f>IF(ISBLANK(A306),"",_xlfn.XLOOKUP(A306,'Scores - Group B'!$C$3:$C$96,'Scores - Group B'!$Y$3:$Y$96))</f>
        <v/>
      </c>
    </row>
    <row r="307" spans="2:7" x14ac:dyDescent="0.3">
      <c r="B307" t="str">
        <f>IF(ISBLANK(A307),"",_xlfn.XLOOKUP(A307,'Scores - Group B'!$C$3:$C$14,'Scores - Group B'!$D$3:$D$14))</f>
        <v/>
      </c>
      <c r="C307" t="str">
        <f>IF(ISBLANK(A307),"",_xlfn.XLOOKUP(A307,'Scores - Group B'!$C$3:$C$96,'Scores - Group B'!$A$3:$A$96))</f>
        <v/>
      </c>
      <c r="D307" t="str">
        <f>IF(ISBLANK(A307),"",_xlfn.XLOOKUP(A307,'Scores - Group B'!$C$3:$C$96,'Scores - Group B'!$B$3:$B$96))</f>
        <v/>
      </c>
      <c r="E307" t="str">
        <f>IF(ISBLANK(A307),"",_xlfn.XLOOKUP(A307,'Scores - Group B'!$C$3:$C$96,'Scores - Group B'!$F$3:$F$96))</f>
        <v/>
      </c>
      <c r="F307" t="str">
        <f>IF(ISBLANK(A307),"",_xlfn.XLOOKUP(A307,'Scores - Group B'!$C$3:$C$96,'Scores - Group B'!$X$3:$X$96))</f>
        <v/>
      </c>
      <c r="G307" t="str">
        <f>IF(ISBLANK(A307),"",_xlfn.XLOOKUP(A307,'Scores - Group B'!$C$3:$C$96,'Scores - Group B'!$Y$3:$Y$96))</f>
        <v/>
      </c>
    </row>
    <row r="308" spans="2:7" x14ac:dyDescent="0.3">
      <c r="B308" t="str">
        <f>IF(ISBLANK(A308),"",_xlfn.XLOOKUP(A308,'Scores - Group B'!$C$3:$C$14,'Scores - Group B'!$D$3:$D$14))</f>
        <v/>
      </c>
      <c r="C308" t="str">
        <f>IF(ISBLANK(A308),"",_xlfn.XLOOKUP(A308,'Scores - Group B'!$C$3:$C$96,'Scores - Group B'!$A$3:$A$96))</f>
        <v/>
      </c>
      <c r="D308" t="str">
        <f>IF(ISBLANK(A308),"",_xlfn.XLOOKUP(A308,'Scores - Group B'!$C$3:$C$96,'Scores - Group B'!$B$3:$B$96))</f>
        <v/>
      </c>
      <c r="E308" t="str">
        <f>IF(ISBLANK(A308),"",_xlfn.XLOOKUP(A308,'Scores - Group B'!$C$3:$C$96,'Scores - Group B'!$F$3:$F$96))</f>
        <v/>
      </c>
      <c r="F308" t="str">
        <f>IF(ISBLANK(A308),"",_xlfn.XLOOKUP(A308,'Scores - Group B'!$C$3:$C$96,'Scores - Group B'!$X$3:$X$96))</f>
        <v/>
      </c>
      <c r="G308" t="str">
        <f>IF(ISBLANK(A308),"",_xlfn.XLOOKUP(A308,'Scores - Group B'!$C$3:$C$96,'Scores - Group B'!$Y$3:$Y$96))</f>
        <v/>
      </c>
    </row>
    <row r="309" spans="2:7" x14ac:dyDescent="0.3">
      <c r="B309" t="str">
        <f>IF(ISBLANK(A309),"",_xlfn.XLOOKUP(A309,'Scores - Group B'!$C$3:$C$14,'Scores - Group B'!$D$3:$D$14))</f>
        <v/>
      </c>
      <c r="C309" t="str">
        <f>IF(ISBLANK(A309),"",_xlfn.XLOOKUP(A309,'Scores - Group B'!$C$3:$C$96,'Scores - Group B'!$A$3:$A$96))</f>
        <v/>
      </c>
      <c r="D309" t="str">
        <f>IF(ISBLANK(A309),"",_xlfn.XLOOKUP(A309,'Scores - Group B'!$C$3:$C$96,'Scores - Group B'!$B$3:$B$96))</f>
        <v/>
      </c>
      <c r="E309" t="str">
        <f>IF(ISBLANK(A309),"",_xlfn.XLOOKUP(A309,'Scores - Group B'!$C$3:$C$96,'Scores - Group B'!$F$3:$F$96))</f>
        <v/>
      </c>
      <c r="F309" t="str">
        <f>IF(ISBLANK(A309),"",_xlfn.XLOOKUP(A309,'Scores - Group B'!$C$3:$C$96,'Scores - Group B'!$X$3:$X$96))</f>
        <v/>
      </c>
      <c r="G309" t="str">
        <f>IF(ISBLANK(A309),"",_xlfn.XLOOKUP(A309,'Scores - Group B'!$C$3:$C$96,'Scores - Group B'!$Y$3:$Y$96))</f>
        <v/>
      </c>
    </row>
    <row r="310" spans="2:7" x14ac:dyDescent="0.3">
      <c r="B310" t="str">
        <f>IF(ISBLANK(A310),"",_xlfn.XLOOKUP(A310,'Scores - Group B'!$C$3:$C$14,'Scores - Group B'!$D$3:$D$14))</f>
        <v/>
      </c>
      <c r="C310" t="str">
        <f>IF(ISBLANK(A310),"",_xlfn.XLOOKUP(A310,'Scores - Group B'!$C$3:$C$96,'Scores - Group B'!$A$3:$A$96))</f>
        <v/>
      </c>
      <c r="D310" t="str">
        <f>IF(ISBLANK(A310),"",_xlfn.XLOOKUP(A310,'Scores - Group B'!$C$3:$C$96,'Scores - Group B'!$B$3:$B$96))</f>
        <v/>
      </c>
      <c r="E310" t="str">
        <f>IF(ISBLANK(A310),"",_xlfn.XLOOKUP(A310,'Scores - Group B'!$C$3:$C$96,'Scores - Group B'!$F$3:$F$96))</f>
        <v/>
      </c>
      <c r="F310" t="str">
        <f>IF(ISBLANK(A310),"",_xlfn.XLOOKUP(A310,'Scores - Group B'!$C$3:$C$96,'Scores - Group B'!$X$3:$X$96))</f>
        <v/>
      </c>
      <c r="G310" t="str">
        <f>IF(ISBLANK(A310),"",_xlfn.XLOOKUP(A310,'Scores - Group B'!$C$3:$C$96,'Scores - Group B'!$Y$3:$Y$96))</f>
        <v/>
      </c>
    </row>
    <row r="311" spans="2:7" x14ac:dyDescent="0.3">
      <c r="B311" t="str">
        <f>IF(ISBLANK(A311),"",_xlfn.XLOOKUP(A311,'Scores - Group B'!$C$3:$C$14,'Scores - Group B'!$D$3:$D$14))</f>
        <v/>
      </c>
      <c r="C311" t="str">
        <f>IF(ISBLANK(A311),"",_xlfn.XLOOKUP(A311,'Scores - Group B'!$C$3:$C$96,'Scores - Group B'!$A$3:$A$96))</f>
        <v/>
      </c>
      <c r="D311" t="str">
        <f>IF(ISBLANK(A311),"",_xlfn.XLOOKUP(A311,'Scores - Group B'!$C$3:$C$96,'Scores - Group B'!$B$3:$B$96))</f>
        <v/>
      </c>
      <c r="E311" t="str">
        <f>IF(ISBLANK(A311),"",_xlfn.XLOOKUP(A311,'Scores - Group B'!$C$3:$C$96,'Scores - Group B'!$F$3:$F$96))</f>
        <v/>
      </c>
      <c r="F311" t="str">
        <f>IF(ISBLANK(A311),"",_xlfn.XLOOKUP(A311,'Scores - Group B'!$C$3:$C$96,'Scores - Group B'!$X$3:$X$96))</f>
        <v/>
      </c>
      <c r="G311" t="str">
        <f>IF(ISBLANK(A311),"",_xlfn.XLOOKUP(A311,'Scores - Group B'!$C$3:$C$96,'Scores - Group B'!$Y$3:$Y$96))</f>
        <v/>
      </c>
    </row>
    <row r="312" spans="2:7" x14ac:dyDescent="0.3">
      <c r="B312" t="str">
        <f>IF(ISBLANK(A312),"",_xlfn.XLOOKUP(A312,'Scores - Group B'!$C$3:$C$14,'Scores - Group B'!$D$3:$D$14))</f>
        <v/>
      </c>
      <c r="C312" t="str">
        <f>IF(ISBLANK(A312),"",_xlfn.XLOOKUP(A312,'Scores - Group B'!$C$3:$C$96,'Scores - Group B'!$A$3:$A$96))</f>
        <v/>
      </c>
      <c r="D312" t="str">
        <f>IF(ISBLANK(A312),"",_xlfn.XLOOKUP(A312,'Scores - Group B'!$C$3:$C$96,'Scores - Group B'!$B$3:$B$96))</f>
        <v/>
      </c>
      <c r="E312" t="str">
        <f>IF(ISBLANK(A312),"",_xlfn.XLOOKUP(A312,'Scores - Group B'!$C$3:$C$96,'Scores - Group B'!$F$3:$F$96))</f>
        <v/>
      </c>
      <c r="F312" t="str">
        <f>IF(ISBLANK(A312),"",_xlfn.XLOOKUP(A312,'Scores - Group B'!$C$3:$C$96,'Scores - Group B'!$X$3:$X$96))</f>
        <v/>
      </c>
      <c r="G312" t="str">
        <f>IF(ISBLANK(A312),"",_xlfn.XLOOKUP(A312,'Scores - Group B'!$C$3:$C$96,'Scores - Group B'!$Y$3:$Y$96))</f>
        <v/>
      </c>
    </row>
    <row r="313" spans="2:7" x14ac:dyDescent="0.3">
      <c r="B313" t="str">
        <f>IF(ISBLANK(A313),"",_xlfn.XLOOKUP(A313,'Scores - Group B'!$C$3:$C$14,'Scores - Group B'!$D$3:$D$14))</f>
        <v/>
      </c>
      <c r="C313" t="str">
        <f>IF(ISBLANK(A313),"",_xlfn.XLOOKUP(A313,'Scores - Group B'!$C$3:$C$96,'Scores - Group B'!$A$3:$A$96))</f>
        <v/>
      </c>
      <c r="D313" t="str">
        <f>IF(ISBLANK(A313),"",_xlfn.XLOOKUP(A313,'Scores - Group B'!$C$3:$C$96,'Scores - Group B'!$B$3:$B$96))</f>
        <v/>
      </c>
      <c r="E313" t="str">
        <f>IF(ISBLANK(A313),"",_xlfn.XLOOKUP(A313,'Scores - Group B'!$C$3:$C$96,'Scores - Group B'!$F$3:$F$96))</f>
        <v/>
      </c>
      <c r="F313" t="str">
        <f>IF(ISBLANK(A313),"",_xlfn.XLOOKUP(A313,'Scores - Group B'!$C$3:$C$96,'Scores - Group B'!$X$3:$X$96))</f>
        <v/>
      </c>
      <c r="G313" t="str">
        <f>IF(ISBLANK(A313),"",_xlfn.XLOOKUP(A313,'Scores - Group B'!$C$3:$C$96,'Scores - Group B'!$Y$3:$Y$96))</f>
        <v/>
      </c>
    </row>
    <row r="314" spans="2:7" x14ac:dyDescent="0.3">
      <c r="B314" t="str">
        <f>IF(ISBLANK(A314),"",_xlfn.XLOOKUP(A314,'Scores - Group B'!$C$3:$C$14,'Scores - Group B'!$D$3:$D$14))</f>
        <v/>
      </c>
      <c r="C314" t="str">
        <f>IF(ISBLANK(A314),"",_xlfn.XLOOKUP(A314,'Scores - Group B'!$C$3:$C$96,'Scores - Group B'!$A$3:$A$96))</f>
        <v/>
      </c>
      <c r="D314" t="str">
        <f>IF(ISBLANK(A314),"",_xlfn.XLOOKUP(A314,'Scores - Group B'!$C$3:$C$96,'Scores - Group B'!$B$3:$B$96))</f>
        <v/>
      </c>
      <c r="E314" t="str">
        <f>IF(ISBLANK(A314),"",_xlfn.XLOOKUP(A314,'Scores - Group B'!$C$3:$C$96,'Scores - Group B'!$F$3:$F$96))</f>
        <v/>
      </c>
      <c r="F314" t="str">
        <f>IF(ISBLANK(A314),"",_xlfn.XLOOKUP(A314,'Scores - Group B'!$C$3:$C$96,'Scores - Group B'!$X$3:$X$96))</f>
        <v/>
      </c>
      <c r="G314" t="str">
        <f>IF(ISBLANK(A314),"",_xlfn.XLOOKUP(A314,'Scores - Group B'!$C$3:$C$96,'Scores - Group B'!$Y$3:$Y$96))</f>
        <v/>
      </c>
    </row>
    <row r="315" spans="2:7" x14ac:dyDescent="0.3">
      <c r="B315" t="str">
        <f>IF(ISBLANK(A315),"",_xlfn.XLOOKUP(A315,'Scores - Group B'!$C$3:$C$14,'Scores - Group B'!$D$3:$D$14))</f>
        <v/>
      </c>
      <c r="C315" t="str">
        <f>IF(ISBLANK(A315),"",_xlfn.XLOOKUP(A315,'Scores - Group B'!$C$3:$C$96,'Scores - Group B'!$A$3:$A$96))</f>
        <v/>
      </c>
      <c r="D315" t="str">
        <f>IF(ISBLANK(A315),"",_xlfn.XLOOKUP(A315,'Scores - Group B'!$C$3:$C$96,'Scores - Group B'!$B$3:$B$96))</f>
        <v/>
      </c>
      <c r="E315" t="str">
        <f>IF(ISBLANK(A315),"",_xlfn.XLOOKUP(A315,'Scores - Group B'!$C$3:$C$96,'Scores - Group B'!$F$3:$F$96))</f>
        <v/>
      </c>
      <c r="F315" t="str">
        <f>IF(ISBLANK(A315),"",_xlfn.XLOOKUP(A315,'Scores - Group B'!$C$3:$C$96,'Scores - Group B'!$X$3:$X$96))</f>
        <v/>
      </c>
      <c r="G315" t="str">
        <f>IF(ISBLANK(A315),"",_xlfn.XLOOKUP(A315,'Scores - Group B'!$C$3:$C$96,'Scores - Group B'!$Y$3:$Y$96))</f>
        <v/>
      </c>
    </row>
    <row r="316" spans="2:7" x14ac:dyDescent="0.3">
      <c r="B316" t="str">
        <f>IF(ISBLANK(A316),"",_xlfn.XLOOKUP(A316,'Scores - Group B'!$C$3:$C$14,'Scores - Group B'!$D$3:$D$14))</f>
        <v/>
      </c>
      <c r="C316" t="str">
        <f>IF(ISBLANK(A316),"",_xlfn.XLOOKUP(A316,'Scores - Group B'!$C$3:$C$96,'Scores - Group B'!$A$3:$A$96))</f>
        <v/>
      </c>
      <c r="D316" t="str">
        <f>IF(ISBLANK(A316),"",_xlfn.XLOOKUP(A316,'Scores - Group B'!$C$3:$C$96,'Scores - Group B'!$B$3:$B$96))</f>
        <v/>
      </c>
      <c r="E316" t="str">
        <f>IF(ISBLANK(A316),"",_xlfn.XLOOKUP(A316,'Scores - Group B'!$C$3:$C$96,'Scores - Group B'!$F$3:$F$96))</f>
        <v/>
      </c>
      <c r="F316" t="str">
        <f>IF(ISBLANK(A316),"",_xlfn.XLOOKUP(A316,'Scores - Group B'!$C$3:$C$96,'Scores - Group B'!$X$3:$X$96))</f>
        <v/>
      </c>
      <c r="G316" t="str">
        <f>IF(ISBLANK(A316),"",_xlfn.XLOOKUP(A316,'Scores - Group B'!$C$3:$C$96,'Scores - Group B'!$Y$3:$Y$96))</f>
        <v/>
      </c>
    </row>
    <row r="317" spans="2:7" x14ac:dyDescent="0.3">
      <c r="B317" t="str">
        <f>IF(ISBLANK(A317),"",_xlfn.XLOOKUP(A317,'Scores - Group B'!$C$3:$C$14,'Scores - Group B'!$D$3:$D$14))</f>
        <v/>
      </c>
      <c r="C317" t="str">
        <f>IF(ISBLANK(A317),"",_xlfn.XLOOKUP(A317,'Scores - Group B'!$C$3:$C$96,'Scores - Group B'!$A$3:$A$96))</f>
        <v/>
      </c>
      <c r="D317" t="str">
        <f>IF(ISBLANK(A317),"",_xlfn.XLOOKUP(A317,'Scores - Group B'!$C$3:$C$96,'Scores - Group B'!$B$3:$B$96))</f>
        <v/>
      </c>
      <c r="E317" t="str">
        <f>IF(ISBLANK(A317),"",_xlfn.XLOOKUP(A317,'Scores - Group B'!$C$3:$C$96,'Scores - Group B'!$F$3:$F$96))</f>
        <v/>
      </c>
      <c r="F317" t="str">
        <f>IF(ISBLANK(A317),"",_xlfn.XLOOKUP(A317,'Scores - Group B'!$C$3:$C$96,'Scores - Group B'!$X$3:$X$96))</f>
        <v/>
      </c>
      <c r="G317" t="str">
        <f>IF(ISBLANK(A317),"",_xlfn.XLOOKUP(A317,'Scores - Group B'!$C$3:$C$96,'Scores - Group B'!$Y$3:$Y$96))</f>
        <v/>
      </c>
    </row>
    <row r="318" spans="2:7" x14ac:dyDescent="0.3">
      <c r="B318" t="str">
        <f>IF(ISBLANK(A318),"",_xlfn.XLOOKUP(A318,'Scores - Group B'!$C$3:$C$14,'Scores - Group B'!$D$3:$D$14))</f>
        <v/>
      </c>
      <c r="C318" t="str">
        <f>IF(ISBLANK(A318),"",_xlfn.XLOOKUP(A318,'Scores - Group B'!$C$3:$C$96,'Scores - Group B'!$A$3:$A$96))</f>
        <v/>
      </c>
      <c r="D318" t="str">
        <f>IF(ISBLANK(A318),"",_xlfn.XLOOKUP(A318,'Scores - Group B'!$C$3:$C$96,'Scores - Group B'!$B$3:$B$96))</f>
        <v/>
      </c>
      <c r="E318" t="str">
        <f>IF(ISBLANK(A318),"",_xlfn.XLOOKUP(A318,'Scores - Group B'!$C$3:$C$96,'Scores - Group B'!$F$3:$F$96))</f>
        <v/>
      </c>
      <c r="F318" t="str">
        <f>IF(ISBLANK(A318),"",_xlfn.XLOOKUP(A318,'Scores - Group B'!$C$3:$C$96,'Scores - Group B'!$X$3:$X$96))</f>
        <v/>
      </c>
      <c r="G318" t="str">
        <f>IF(ISBLANK(A318),"",_xlfn.XLOOKUP(A318,'Scores - Group B'!$C$3:$C$96,'Scores - Group B'!$Y$3:$Y$96))</f>
        <v/>
      </c>
    </row>
    <row r="319" spans="2:7" x14ac:dyDescent="0.3">
      <c r="B319" t="str">
        <f>IF(ISBLANK(A319),"",_xlfn.XLOOKUP(A319,'Scores - Group B'!$C$3:$C$14,'Scores - Group B'!$D$3:$D$14))</f>
        <v/>
      </c>
      <c r="C319" t="str">
        <f>IF(ISBLANK(A319),"",_xlfn.XLOOKUP(A319,'Scores - Group B'!$C$3:$C$96,'Scores - Group B'!$A$3:$A$96))</f>
        <v/>
      </c>
      <c r="D319" t="str">
        <f>IF(ISBLANK(A319),"",_xlfn.XLOOKUP(A319,'Scores - Group B'!$C$3:$C$96,'Scores - Group B'!$B$3:$B$96))</f>
        <v/>
      </c>
      <c r="E319" t="str">
        <f>IF(ISBLANK(A319),"",_xlfn.XLOOKUP(A319,'Scores - Group B'!$C$3:$C$96,'Scores - Group B'!$F$3:$F$96))</f>
        <v/>
      </c>
      <c r="F319" t="str">
        <f>IF(ISBLANK(A319),"",_xlfn.XLOOKUP(A319,'Scores - Group B'!$C$3:$C$96,'Scores - Group B'!$X$3:$X$96))</f>
        <v/>
      </c>
      <c r="G319" t="str">
        <f>IF(ISBLANK(A319),"",_xlfn.XLOOKUP(A319,'Scores - Group B'!$C$3:$C$96,'Scores - Group B'!$Y$3:$Y$96))</f>
        <v/>
      </c>
    </row>
    <row r="320" spans="2:7" x14ac:dyDescent="0.3">
      <c r="B320" t="str">
        <f>IF(ISBLANK(A320),"",_xlfn.XLOOKUP(A320,'Scores - Group B'!$C$3:$C$14,'Scores - Group B'!$D$3:$D$14))</f>
        <v/>
      </c>
      <c r="C320" t="str">
        <f>IF(ISBLANK(A320),"",_xlfn.XLOOKUP(A320,'Scores - Group B'!$C$3:$C$96,'Scores - Group B'!$A$3:$A$96))</f>
        <v/>
      </c>
      <c r="D320" t="str">
        <f>IF(ISBLANK(A320),"",_xlfn.XLOOKUP(A320,'Scores - Group B'!$C$3:$C$96,'Scores - Group B'!$B$3:$B$96))</f>
        <v/>
      </c>
      <c r="E320" t="str">
        <f>IF(ISBLANK(A320),"",_xlfn.XLOOKUP(A320,'Scores - Group B'!$C$3:$C$96,'Scores - Group B'!$F$3:$F$96))</f>
        <v/>
      </c>
      <c r="F320" t="str">
        <f>IF(ISBLANK(A320),"",_xlfn.XLOOKUP(A320,'Scores - Group B'!$C$3:$C$96,'Scores - Group B'!$X$3:$X$96))</f>
        <v/>
      </c>
      <c r="G320" t="str">
        <f>IF(ISBLANK(A320),"",_xlfn.XLOOKUP(A320,'Scores - Group B'!$C$3:$C$96,'Scores - Group B'!$Y$3:$Y$96))</f>
        <v/>
      </c>
    </row>
    <row r="321" spans="2:7" x14ac:dyDescent="0.3">
      <c r="B321" t="str">
        <f>IF(ISBLANK(A321),"",_xlfn.XLOOKUP(A321,'Scores - Group B'!$C$3:$C$14,'Scores - Group B'!$D$3:$D$14))</f>
        <v/>
      </c>
      <c r="C321" t="str">
        <f>IF(ISBLANK(A321),"",_xlfn.XLOOKUP(A321,'Scores - Group B'!$C$3:$C$96,'Scores - Group B'!$A$3:$A$96))</f>
        <v/>
      </c>
      <c r="D321" t="str">
        <f>IF(ISBLANK(A321),"",_xlfn.XLOOKUP(A321,'Scores - Group B'!$C$3:$C$96,'Scores - Group B'!$B$3:$B$96))</f>
        <v/>
      </c>
      <c r="E321" t="str">
        <f>IF(ISBLANK(A321),"",_xlfn.XLOOKUP(A321,'Scores - Group B'!$C$3:$C$96,'Scores - Group B'!$F$3:$F$96))</f>
        <v/>
      </c>
      <c r="F321" t="str">
        <f>IF(ISBLANK(A321),"",_xlfn.XLOOKUP(A321,'Scores - Group B'!$C$3:$C$96,'Scores - Group B'!$X$3:$X$96))</f>
        <v/>
      </c>
      <c r="G321" t="str">
        <f>IF(ISBLANK(A321),"",_xlfn.XLOOKUP(A321,'Scores - Group B'!$C$3:$C$96,'Scores - Group B'!$Y$3:$Y$96))</f>
        <v/>
      </c>
    </row>
    <row r="322" spans="2:7" x14ac:dyDescent="0.3">
      <c r="B322" t="str">
        <f>IF(ISBLANK(A322),"",_xlfn.XLOOKUP(A322,'Scores - Group B'!$C$3:$C$14,'Scores - Group B'!$D$3:$D$14))</f>
        <v/>
      </c>
      <c r="C322" t="str">
        <f>IF(ISBLANK(A322),"",_xlfn.XLOOKUP(A322,'Scores - Group B'!$C$3:$C$96,'Scores - Group B'!$A$3:$A$96))</f>
        <v/>
      </c>
      <c r="D322" t="str">
        <f>IF(ISBLANK(A322),"",_xlfn.XLOOKUP(A322,'Scores - Group B'!$C$3:$C$96,'Scores - Group B'!$B$3:$B$96))</f>
        <v/>
      </c>
      <c r="E322" t="str">
        <f>IF(ISBLANK(A322),"",_xlfn.XLOOKUP(A322,'Scores - Group B'!$C$3:$C$96,'Scores - Group B'!$F$3:$F$96))</f>
        <v/>
      </c>
      <c r="F322" t="str">
        <f>IF(ISBLANK(A322),"",_xlfn.XLOOKUP(A322,'Scores - Group B'!$C$3:$C$96,'Scores - Group B'!$X$3:$X$96))</f>
        <v/>
      </c>
      <c r="G322" t="str">
        <f>IF(ISBLANK(A322),"",_xlfn.XLOOKUP(A322,'Scores - Group B'!$C$3:$C$96,'Scores - Group B'!$Y$3:$Y$96))</f>
        <v/>
      </c>
    </row>
    <row r="323" spans="2:7" x14ac:dyDescent="0.3">
      <c r="B323" t="str">
        <f>IF(ISBLANK(A323),"",_xlfn.XLOOKUP(A323,'Scores - Group B'!$C$3:$C$14,'Scores - Group B'!$D$3:$D$14))</f>
        <v/>
      </c>
      <c r="C323" t="str">
        <f>IF(ISBLANK(A323),"",_xlfn.XLOOKUP(A323,'Scores - Group B'!$C$3:$C$96,'Scores - Group B'!$A$3:$A$96))</f>
        <v/>
      </c>
      <c r="D323" t="str">
        <f>IF(ISBLANK(A323),"",_xlfn.XLOOKUP(A323,'Scores - Group B'!$C$3:$C$96,'Scores - Group B'!$B$3:$B$96))</f>
        <v/>
      </c>
      <c r="E323" t="str">
        <f>IF(ISBLANK(A323),"",_xlfn.XLOOKUP(A323,'Scores - Group B'!$C$3:$C$96,'Scores - Group B'!$F$3:$F$96))</f>
        <v/>
      </c>
      <c r="F323" t="str">
        <f>IF(ISBLANK(A323),"",_xlfn.XLOOKUP(A323,'Scores - Group B'!$C$3:$C$96,'Scores - Group B'!$X$3:$X$96))</f>
        <v/>
      </c>
      <c r="G323" t="str">
        <f>IF(ISBLANK(A323),"",_xlfn.XLOOKUP(A323,'Scores - Group B'!$C$3:$C$96,'Scores - Group B'!$Y$3:$Y$96))</f>
        <v/>
      </c>
    </row>
    <row r="324" spans="2:7" x14ac:dyDescent="0.3">
      <c r="B324" t="str">
        <f>IF(ISBLANK(A324),"",_xlfn.XLOOKUP(A324,'Scores - Group B'!$C$3:$C$14,'Scores - Group B'!$D$3:$D$14))</f>
        <v/>
      </c>
      <c r="C324" t="str">
        <f>IF(ISBLANK(A324),"",_xlfn.XLOOKUP(A324,'Scores - Group B'!$C$3:$C$96,'Scores - Group B'!$A$3:$A$96))</f>
        <v/>
      </c>
      <c r="D324" t="str">
        <f>IF(ISBLANK(A324),"",_xlfn.XLOOKUP(A324,'Scores - Group B'!$C$3:$C$96,'Scores - Group B'!$B$3:$B$96))</f>
        <v/>
      </c>
      <c r="E324" t="str">
        <f>IF(ISBLANK(A324),"",_xlfn.XLOOKUP(A324,'Scores - Group B'!$C$3:$C$96,'Scores - Group B'!$F$3:$F$96))</f>
        <v/>
      </c>
      <c r="F324" t="str">
        <f>IF(ISBLANK(A324),"",_xlfn.XLOOKUP(A324,'Scores - Group B'!$C$3:$C$96,'Scores - Group B'!$X$3:$X$96))</f>
        <v/>
      </c>
      <c r="G324" t="str">
        <f>IF(ISBLANK(A324),"",_xlfn.XLOOKUP(A324,'Scores - Group B'!$C$3:$C$96,'Scores - Group B'!$Y$3:$Y$96))</f>
        <v/>
      </c>
    </row>
    <row r="325" spans="2:7" x14ac:dyDescent="0.3">
      <c r="B325" t="str">
        <f>IF(ISBLANK(A325),"",_xlfn.XLOOKUP(A325,'Scores - Group B'!$C$3:$C$14,'Scores - Group B'!$D$3:$D$14))</f>
        <v/>
      </c>
      <c r="C325" t="str">
        <f>IF(ISBLANK(A325),"",_xlfn.XLOOKUP(A325,'Scores - Group B'!$C$3:$C$96,'Scores - Group B'!$A$3:$A$96))</f>
        <v/>
      </c>
      <c r="D325" t="str">
        <f>IF(ISBLANK(A325),"",_xlfn.XLOOKUP(A325,'Scores - Group B'!$C$3:$C$96,'Scores - Group B'!$B$3:$B$96))</f>
        <v/>
      </c>
      <c r="E325" t="str">
        <f>IF(ISBLANK(A325),"",_xlfn.XLOOKUP(A325,'Scores - Group B'!$C$3:$C$96,'Scores - Group B'!$F$3:$F$96))</f>
        <v/>
      </c>
      <c r="F325" t="str">
        <f>IF(ISBLANK(A325),"",_xlfn.XLOOKUP(A325,'Scores - Group B'!$C$3:$C$96,'Scores - Group B'!$X$3:$X$96))</f>
        <v/>
      </c>
      <c r="G325" t="str">
        <f>IF(ISBLANK(A325),"",_xlfn.XLOOKUP(A325,'Scores - Group B'!$C$3:$C$96,'Scores - Group B'!$Y$3:$Y$96))</f>
        <v/>
      </c>
    </row>
    <row r="326" spans="2:7" x14ac:dyDescent="0.3">
      <c r="B326" t="str">
        <f>IF(ISBLANK(A326),"",_xlfn.XLOOKUP(A326,'Scores - Group B'!$C$3:$C$14,'Scores - Group B'!$D$3:$D$14))</f>
        <v/>
      </c>
      <c r="C326" t="str">
        <f>IF(ISBLANK(A326),"",_xlfn.XLOOKUP(A326,'Scores - Group B'!$C$3:$C$96,'Scores - Group B'!$A$3:$A$96))</f>
        <v/>
      </c>
      <c r="D326" t="str">
        <f>IF(ISBLANK(A326),"",_xlfn.XLOOKUP(A326,'Scores - Group B'!$C$3:$C$96,'Scores - Group B'!$B$3:$B$96))</f>
        <v/>
      </c>
      <c r="E326" t="str">
        <f>IF(ISBLANK(A326),"",_xlfn.XLOOKUP(A326,'Scores - Group B'!$C$3:$C$96,'Scores - Group B'!$F$3:$F$96))</f>
        <v/>
      </c>
      <c r="F326" t="str">
        <f>IF(ISBLANK(A326),"",_xlfn.XLOOKUP(A326,'Scores - Group B'!$C$3:$C$96,'Scores - Group B'!$X$3:$X$96))</f>
        <v/>
      </c>
      <c r="G326" t="str">
        <f>IF(ISBLANK(A326),"",_xlfn.XLOOKUP(A326,'Scores - Group B'!$C$3:$C$96,'Scores - Group B'!$Y$3:$Y$96))</f>
        <v/>
      </c>
    </row>
    <row r="327" spans="2:7" x14ac:dyDescent="0.3">
      <c r="B327" t="str">
        <f>IF(ISBLANK(A327),"",_xlfn.XLOOKUP(A327,'Scores - Group B'!$C$3:$C$14,'Scores - Group B'!$D$3:$D$14))</f>
        <v/>
      </c>
      <c r="C327" t="str">
        <f>IF(ISBLANK(A327),"",_xlfn.XLOOKUP(A327,'Scores - Group B'!$C$3:$C$96,'Scores - Group B'!$A$3:$A$96))</f>
        <v/>
      </c>
      <c r="D327" t="str">
        <f>IF(ISBLANK(A327),"",_xlfn.XLOOKUP(A327,'Scores - Group B'!$C$3:$C$96,'Scores - Group B'!$B$3:$B$96))</f>
        <v/>
      </c>
      <c r="E327" t="str">
        <f>IF(ISBLANK(A327),"",_xlfn.XLOOKUP(A327,'Scores - Group B'!$C$3:$C$96,'Scores - Group B'!$F$3:$F$96))</f>
        <v/>
      </c>
      <c r="F327" t="str">
        <f>IF(ISBLANK(A327),"",_xlfn.XLOOKUP(A327,'Scores - Group B'!$C$3:$C$96,'Scores - Group B'!$X$3:$X$96))</f>
        <v/>
      </c>
      <c r="G327" t="str">
        <f>IF(ISBLANK(A327),"",_xlfn.XLOOKUP(A327,'Scores - Group B'!$C$3:$C$96,'Scores - Group B'!$Y$3:$Y$96))</f>
        <v/>
      </c>
    </row>
    <row r="328" spans="2:7" x14ac:dyDescent="0.3">
      <c r="B328" t="str">
        <f>IF(ISBLANK(A328),"",_xlfn.XLOOKUP(A328,'Scores - Group B'!$C$3:$C$14,'Scores - Group B'!$D$3:$D$14))</f>
        <v/>
      </c>
      <c r="C328" t="str">
        <f>IF(ISBLANK(A328),"",_xlfn.XLOOKUP(A328,'Scores - Group B'!$C$3:$C$96,'Scores - Group B'!$A$3:$A$96))</f>
        <v/>
      </c>
      <c r="D328" t="str">
        <f>IF(ISBLANK(A328),"",_xlfn.XLOOKUP(A328,'Scores - Group B'!$C$3:$C$96,'Scores - Group B'!$B$3:$B$96))</f>
        <v/>
      </c>
      <c r="E328" t="str">
        <f>IF(ISBLANK(A328),"",_xlfn.XLOOKUP(A328,'Scores - Group B'!$C$3:$C$96,'Scores - Group B'!$F$3:$F$96))</f>
        <v/>
      </c>
      <c r="F328" t="str">
        <f>IF(ISBLANK(A328),"",_xlfn.XLOOKUP(A328,'Scores - Group B'!$C$3:$C$96,'Scores - Group B'!$X$3:$X$96))</f>
        <v/>
      </c>
      <c r="G328" t="str">
        <f>IF(ISBLANK(A328),"",_xlfn.XLOOKUP(A328,'Scores - Group B'!$C$3:$C$96,'Scores - Group B'!$Y$3:$Y$96))</f>
        <v/>
      </c>
    </row>
    <row r="329" spans="2:7" x14ac:dyDescent="0.3">
      <c r="B329" t="str">
        <f>IF(ISBLANK(A329),"",_xlfn.XLOOKUP(A329,'Scores - Group B'!$C$3:$C$14,'Scores - Group B'!$D$3:$D$14))</f>
        <v/>
      </c>
      <c r="C329" t="str">
        <f>IF(ISBLANK(A329),"",_xlfn.XLOOKUP(A329,'Scores - Group B'!$C$3:$C$96,'Scores - Group B'!$A$3:$A$96))</f>
        <v/>
      </c>
      <c r="D329" t="str">
        <f>IF(ISBLANK(A329),"",_xlfn.XLOOKUP(A329,'Scores - Group B'!$C$3:$C$96,'Scores - Group B'!$B$3:$B$96))</f>
        <v/>
      </c>
      <c r="E329" t="str">
        <f>IF(ISBLANK(A329),"",_xlfn.XLOOKUP(A329,'Scores - Group B'!$C$3:$C$96,'Scores - Group B'!$F$3:$F$96))</f>
        <v/>
      </c>
      <c r="F329" t="str">
        <f>IF(ISBLANK(A329),"",_xlfn.XLOOKUP(A329,'Scores - Group B'!$C$3:$C$96,'Scores - Group B'!$X$3:$X$96))</f>
        <v/>
      </c>
      <c r="G329" t="str">
        <f>IF(ISBLANK(A329),"",_xlfn.XLOOKUP(A329,'Scores - Group B'!$C$3:$C$96,'Scores - Group B'!$Y$3:$Y$96))</f>
        <v/>
      </c>
    </row>
    <row r="330" spans="2:7" x14ac:dyDescent="0.3">
      <c r="B330" t="str">
        <f>IF(ISBLANK(A330),"",_xlfn.XLOOKUP(A330,'Scores - Group B'!$C$3:$C$14,'Scores - Group B'!$D$3:$D$14))</f>
        <v/>
      </c>
      <c r="C330" t="str">
        <f>IF(ISBLANK(A330),"",_xlfn.XLOOKUP(A330,'Scores - Group B'!$C$3:$C$96,'Scores - Group B'!$A$3:$A$96))</f>
        <v/>
      </c>
      <c r="D330" t="str">
        <f>IF(ISBLANK(A330),"",_xlfn.XLOOKUP(A330,'Scores - Group B'!$C$3:$C$96,'Scores - Group B'!$B$3:$B$96))</f>
        <v/>
      </c>
      <c r="E330" t="str">
        <f>IF(ISBLANK(A330),"",_xlfn.XLOOKUP(A330,'Scores - Group B'!$C$3:$C$96,'Scores - Group B'!$F$3:$F$96))</f>
        <v/>
      </c>
      <c r="F330" t="str">
        <f>IF(ISBLANK(A330),"",_xlfn.XLOOKUP(A330,'Scores - Group B'!$C$3:$C$96,'Scores - Group B'!$X$3:$X$96))</f>
        <v/>
      </c>
      <c r="G330" t="str">
        <f>IF(ISBLANK(A330),"",_xlfn.XLOOKUP(A330,'Scores - Group B'!$C$3:$C$96,'Scores - Group B'!$Y$3:$Y$96))</f>
        <v/>
      </c>
    </row>
    <row r="331" spans="2:7" x14ac:dyDescent="0.3">
      <c r="B331" t="str">
        <f>IF(ISBLANK(A331),"",_xlfn.XLOOKUP(A331,'Scores - Group B'!$C$3:$C$14,'Scores - Group B'!$D$3:$D$14))</f>
        <v/>
      </c>
      <c r="C331" t="str">
        <f>IF(ISBLANK(A331),"",_xlfn.XLOOKUP(A331,'Scores - Group B'!$C$3:$C$96,'Scores - Group B'!$A$3:$A$96))</f>
        <v/>
      </c>
      <c r="D331" t="str">
        <f>IF(ISBLANK(A331),"",_xlfn.XLOOKUP(A331,'Scores - Group B'!$C$3:$C$96,'Scores - Group B'!$B$3:$B$96))</f>
        <v/>
      </c>
      <c r="E331" t="str">
        <f>IF(ISBLANK(A331),"",_xlfn.XLOOKUP(A331,'Scores - Group B'!$C$3:$C$96,'Scores - Group B'!$F$3:$F$96))</f>
        <v/>
      </c>
      <c r="F331" t="str">
        <f>IF(ISBLANK(A331),"",_xlfn.XLOOKUP(A331,'Scores - Group B'!$C$3:$C$96,'Scores - Group B'!$X$3:$X$96))</f>
        <v/>
      </c>
      <c r="G331" t="str">
        <f>IF(ISBLANK(A331),"",_xlfn.XLOOKUP(A331,'Scores - Group B'!$C$3:$C$96,'Scores - Group B'!$Y$3:$Y$96))</f>
        <v/>
      </c>
    </row>
    <row r="332" spans="2:7" x14ac:dyDescent="0.3">
      <c r="B332" t="str">
        <f>IF(ISBLANK(A332),"",_xlfn.XLOOKUP(A332,'Scores - Group B'!$C$3:$C$14,'Scores - Group B'!$D$3:$D$14))</f>
        <v/>
      </c>
      <c r="C332" t="str">
        <f>IF(ISBLANK(A332),"",_xlfn.XLOOKUP(A332,'Scores - Group B'!$C$3:$C$96,'Scores - Group B'!$A$3:$A$96))</f>
        <v/>
      </c>
      <c r="D332" t="str">
        <f>IF(ISBLANK(A332),"",_xlfn.XLOOKUP(A332,'Scores - Group B'!$C$3:$C$96,'Scores - Group B'!$B$3:$B$96))</f>
        <v/>
      </c>
      <c r="E332" t="str">
        <f>IF(ISBLANK(A332),"",_xlfn.XLOOKUP(A332,'Scores - Group B'!$C$3:$C$96,'Scores - Group B'!$F$3:$F$96))</f>
        <v/>
      </c>
      <c r="F332" t="str">
        <f>IF(ISBLANK(A332),"",_xlfn.XLOOKUP(A332,'Scores - Group B'!$C$3:$C$96,'Scores - Group B'!$X$3:$X$96))</f>
        <v/>
      </c>
      <c r="G332" t="str">
        <f>IF(ISBLANK(A332),"",_xlfn.XLOOKUP(A332,'Scores - Group B'!$C$3:$C$96,'Scores - Group B'!$Y$3:$Y$96))</f>
        <v/>
      </c>
    </row>
    <row r="333" spans="2:7" x14ac:dyDescent="0.3">
      <c r="B333" t="str">
        <f>IF(ISBLANK(A333),"",_xlfn.XLOOKUP(A333,'Scores - Group B'!$C$3:$C$14,'Scores - Group B'!$D$3:$D$14))</f>
        <v/>
      </c>
      <c r="C333" t="str">
        <f>IF(ISBLANK(A333),"",_xlfn.XLOOKUP(A333,'Scores - Group B'!$C$3:$C$96,'Scores - Group B'!$A$3:$A$96))</f>
        <v/>
      </c>
      <c r="D333" t="str">
        <f>IF(ISBLANK(A333),"",_xlfn.XLOOKUP(A333,'Scores - Group B'!$C$3:$C$96,'Scores - Group B'!$B$3:$B$96))</f>
        <v/>
      </c>
      <c r="E333" t="str">
        <f>IF(ISBLANK(A333),"",_xlfn.XLOOKUP(A333,'Scores - Group B'!$C$3:$C$96,'Scores - Group B'!$F$3:$F$96))</f>
        <v/>
      </c>
      <c r="F333" t="str">
        <f>IF(ISBLANK(A333),"",_xlfn.XLOOKUP(A333,'Scores - Group B'!$C$3:$C$96,'Scores - Group B'!$X$3:$X$96))</f>
        <v/>
      </c>
      <c r="G333" t="str">
        <f>IF(ISBLANK(A333),"",_xlfn.XLOOKUP(A333,'Scores - Group B'!$C$3:$C$96,'Scores - Group B'!$Y$3:$Y$96))</f>
        <v/>
      </c>
    </row>
    <row r="334" spans="2:7" x14ac:dyDescent="0.3">
      <c r="B334" t="str">
        <f>IF(ISBLANK(A334),"",_xlfn.XLOOKUP(A334,'Scores - Group B'!$C$3:$C$14,'Scores - Group B'!$D$3:$D$14))</f>
        <v/>
      </c>
      <c r="C334" t="str">
        <f>IF(ISBLANK(A334),"",_xlfn.XLOOKUP(A334,'Scores - Group B'!$C$3:$C$96,'Scores - Group B'!$A$3:$A$96))</f>
        <v/>
      </c>
      <c r="D334" t="str">
        <f>IF(ISBLANK(A334),"",_xlfn.XLOOKUP(A334,'Scores - Group B'!$C$3:$C$96,'Scores - Group B'!$B$3:$B$96))</f>
        <v/>
      </c>
      <c r="E334" t="str">
        <f>IF(ISBLANK(A334),"",_xlfn.XLOOKUP(A334,'Scores - Group B'!$C$3:$C$96,'Scores - Group B'!$F$3:$F$96))</f>
        <v/>
      </c>
      <c r="F334" t="str">
        <f>IF(ISBLANK(A334),"",_xlfn.XLOOKUP(A334,'Scores - Group B'!$C$3:$C$96,'Scores - Group B'!$X$3:$X$96))</f>
        <v/>
      </c>
      <c r="G334" t="str">
        <f>IF(ISBLANK(A334),"",_xlfn.XLOOKUP(A334,'Scores - Group B'!$C$3:$C$96,'Scores - Group B'!$Y$3:$Y$96))</f>
        <v/>
      </c>
    </row>
    <row r="335" spans="2:7" x14ac:dyDescent="0.3">
      <c r="B335" t="str">
        <f>IF(ISBLANK(A335),"",_xlfn.XLOOKUP(A335,'Scores - Group B'!$C$3:$C$14,'Scores - Group B'!$D$3:$D$14))</f>
        <v/>
      </c>
      <c r="C335" t="str">
        <f>IF(ISBLANK(A335),"",_xlfn.XLOOKUP(A335,'Scores - Group B'!$C$3:$C$96,'Scores - Group B'!$A$3:$A$96))</f>
        <v/>
      </c>
      <c r="D335" t="str">
        <f>IF(ISBLANK(A335),"",_xlfn.XLOOKUP(A335,'Scores - Group B'!$C$3:$C$96,'Scores - Group B'!$B$3:$B$96))</f>
        <v/>
      </c>
      <c r="E335" t="str">
        <f>IF(ISBLANK(A335),"",_xlfn.XLOOKUP(A335,'Scores - Group B'!$C$3:$C$96,'Scores - Group B'!$F$3:$F$96))</f>
        <v/>
      </c>
      <c r="F335" t="str">
        <f>IF(ISBLANK(A335),"",_xlfn.XLOOKUP(A335,'Scores - Group B'!$C$3:$C$96,'Scores - Group B'!$X$3:$X$96))</f>
        <v/>
      </c>
      <c r="G335" t="str">
        <f>IF(ISBLANK(A335),"",_xlfn.XLOOKUP(A335,'Scores - Group B'!$C$3:$C$96,'Scores - Group B'!$Y$3:$Y$96))</f>
        <v/>
      </c>
    </row>
    <row r="336" spans="2:7" x14ac:dyDescent="0.3">
      <c r="B336" t="str">
        <f>IF(ISBLANK(A336),"",_xlfn.XLOOKUP(A336,'Scores - Group B'!$C$3:$C$14,'Scores - Group B'!$D$3:$D$14))</f>
        <v/>
      </c>
      <c r="C336" t="str">
        <f>IF(ISBLANK(A336),"",_xlfn.XLOOKUP(A336,'Scores - Group B'!$C$3:$C$96,'Scores - Group B'!$A$3:$A$96))</f>
        <v/>
      </c>
      <c r="D336" t="str">
        <f>IF(ISBLANK(A336),"",_xlfn.XLOOKUP(A336,'Scores - Group B'!$C$3:$C$96,'Scores - Group B'!$B$3:$B$96))</f>
        <v/>
      </c>
      <c r="E336" t="str">
        <f>IF(ISBLANK(A336),"",_xlfn.XLOOKUP(A336,'Scores - Group B'!$C$3:$C$96,'Scores - Group B'!$F$3:$F$96))</f>
        <v/>
      </c>
      <c r="F336" t="str">
        <f>IF(ISBLANK(A336),"",_xlfn.XLOOKUP(A336,'Scores - Group B'!$C$3:$C$96,'Scores - Group B'!$X$3:$X$96))</f>
        <v/>
      </c>
      <c r="G336" t="str">
        <f>IF(ISBLANK(A336),"",_xlfn.XLOOKUP(A336,'Scores - Group B'!$C$3:$C$96,'Scores - Group B'!$Y$3:$Y$96))</f>
        <v/>
      </c>
    </row>
    <row r="337" spans="2:7" x14ac:dyDescent="0.3">
      <c r="B337" t="str">
        <f>IF(ISBLANK(A337),"",_xlfn.XLOOKUP(A337,'Scores - Group B'!$C$3:$C$14,'Scores - Group B'!$D$3:$D$14))</f>
        <v/>
      </c>
      <c r="C337" t="str">
        <f>IF(ISBLANK(A337),"",_xlfn.XLOOKUP(A337,'Scores - Group B'!$C$3:$C$96,'Scores - Group B'!$A$3:$A$96))</f>
        <v/>
      </c>
      <c r="D337" t="str">
        <f>IF(ISBLANK(A337),"",_xlfn.XLOOKUP(A337,'Scores - Group B'!$C$3:$C$96,'Scores - Group B'!$B$3:$B$96))</f>
        <v/>
      </c>
      <c r="E337" t="str">
        <f>IF(ISBLANK(A337),"",_xlfn.XLOOKUP(A337,'Scores - Group B'!$C$3:$C$96,'Scores - Group B'!$F$3:$F$96))</f>
        <v/>
      </c>
      <c r="F337" t="str">
        <f>IF(ISBLANK(A337),"",_xlfn.XLOOKUP(A337,'Scores - Group B'!$C$3:$C$96,'Scores - Group B'!$X$3:$X$96))</f>
        <v/>
      </c>
      <c r="G337" t="str">
        <f>IF(ISBLANK(A337),"",_xlfn.XLOOKUP(A337,'Scores - Group B'!$C$3:$C$96,'Scores - Group B'!$Y$3:$Y$96))</f>
        <v/>
      </c>
    </row>
    <row r="338" spans="2:7" x14ac:dyDescent="0.3">
      <c r="B338" t="str">
        <f>IF(ISBLANK(A338),"",_xlfn.XLOOKUP(A338,'Scores - Group B'!$C$3:$C$14,'Scores - Group B'!$D$3:$D$14))</f>
        <v/>
      </c>
      <c r="C338" t="str">
        <f>IF(ISBLANK(A338),"",_xlfn.XLOOKUP(A338,'Scores - Group B'!$C$3:$C$96,'Scores - Group B'!$A$3:$A$96))</f>
        <v/>
      </c>
      <c r="D338" t="str">
        <f>IF(ISBLANK(A338),"",_xlfn.XLOOKUP(A338,'Scores - Group B'!$C$3:$C$96,'Scores - Group B'!$B$3:$B$96))</f>
        <v/>
      </c>
      <c r="E338" t="str">
        <f>IF(ISBLANK(A338),"",_xlfn.XLOOKUP(A338,'Scores - Group B'!$C$3:$C$96,'Scores - Group B'!$F$3:$F$96))</f>
        <v/>
      </c>
      <c r="F338" t="str">
        <f>IF(ISBLANK(A338),"",_xlfn.XLOOKUP(A338,'Scores - Group B'!$C$3:$C$96,'Scores - Group B'!$X$3:$X$96))</f>
        <v/>
      </c>
      <c r="G338" t="str">
        <f>IF(ISBLANK(A338),"",_xlfn.XLOOKUP(A338,'Scores - Group B'!$C$3:$C$96,'Scores - Group B'!$Y$3:$Y$96))</f>
        <v/>
      </c>
    </row>
    <row r="339" spans="2:7" x14ac:dyDescent="0.3">
      <c r="B339" t="str">
        <f>IF(ISBLANK(A339),"",_xlfn.XLOOKUP(A339,'Scores - Group B'!$C$3:$C$14,'Scores - Group B'!$D$3:$D$14))</f>
        <v/>
      </c>
      <c r="C339" t="str">
        <f>IF(ISBLANK(A339),"",_xlfn.XLOOKUP(A339,'Scores - Group B'!$C$3:$C$96,'Scores - Group B'!$A$3:$A$96))</f>
        <v/>
      </c>
      <c r="D339" t="str">
        <f>IF(ISBLANK(A339),"",_xlfn.XLOOKUP(A339,'Scores - Group B'!$C$3:$C$96,'Scores - Group B'!$B$3:$B$96))</f>
        <v/>
      </c>
      <c r="E339" t="str">
        <f>IF(ISBLANK(A339),"",_xlfn.XLOOKUP(A339,'Scores - Group B'!$C$3:$C$96,'Scores - Group B'!$F$3:$F$96))</f>
        <v/>
      </c>
      <c r="F339" t="str">
        <f>IF(ISBLANK(A339),"",_xlfn.XLOOKUP(A339,'Scores - Group B'!$C$3:$C$96,'Scores - Group B'!$X$3:$X$96))</f>
        <v/>
      </c>
      <c r="G339" t="str">
        <f>IF(ISBLANK(A339),"",_xlfn.XLOOKUP(A339,'Scores - Group B'!$C$3:$C$96,'Scores - Group B'!$Y$3:$Y$96))</f>
        <v/>
      </c>
    </row>
    <row r="340" spans="2:7" x14ac:dyDescent="0.3">
      <c r="B340" t="str">
        <f>IF(ISBLANK(A340),"",_xlfn.XLOOKUP(A340,'Scores - Group B'!$C$3:$C$14,'Scores - Group B'!$D$3:$D$14))</f>
        <v/>
      </c>
      <c r="C340" t="str">
        <f>IF(ISBLANK(A340),"",_xlfn.XLOOKUP(A340,'Scores - Group B'!$C$3:$C$96,'Scores - Group B'!$A$3:$A$96))</f>
        <v/>
      </c>
      <c r="D340" t="str">
        <f>IF(ISBLANK(A340),"",_xlfn.XLOOKUP(A340,'Scores - Group B'!$C$3:$C$96,'Scores - Group B'!$B$3:$B$96))</f>
        <v/>
      </c>
      <c r="E340" t="str">
        <f>IF(ISBLANK(A340),"",_xlfn.XLOOKUP(A340,'Scores - Group B'!$C$3:$C$96,'Scores - Group B'!$F$3:$F$96))</f>
        <v/>
      </c>
      <c r="F340" t="str">
        <f>IF(ISBLANK(A340),"",_xlfn.XLOOKUP(A340,'Scores - Group B'!$C$3:$C$96,'Scores - Group B'!$X$3:$X$96))</f>
        <v/>
      </c>
      <c r="G340" t="str">
        <f>IF(ISBLANK(A340),"",_xlfn.XLOOKUP(A340,'Scores - Group B'!$C$3:$C$96,'Scores - Group B'!$Y$3:$Y$96))</f>
        <v/>
      </c>
    </row>
    <row r="341" spans="2:7" x14ac:dyDescent="0.3">
      <c r="B341" t="str">
        <f>IF(ISBLANK(A341),"",_xlfn.XLOOKUP(A341,'Scores - Group B'!$C$3:$C$14,'Scores - Group B'!$D$3:$D$14))</f>
        <v/>
      </c>
      <c r="C341" t="str">
        <f>IF(ISBLANK(A341),"",_xlfn.XLOOKUP(A341,'Scores - Group B'!$C$3:$C$96,'Scores - Group B'!$A$3:$A$96))</f>
        <v/>
      </c>
      <c r="D341" t="str">
        <f>IF(ISBLANK(A341),"",_xlfn.XLOOKUP(A341,'Scores - Group B'!$C$3:$C$96,'Scores - Group B'!$B$3:$B$96))</f>
        <v/>
      </c>
      <c r="E341" t="str">
        <f>IF(ISBLANK(A341),"",_xlfn.XLOOKUP(A341,'Scores - Group B'!$C$3:$C$96,'Scores - Group B'!$F$3:$F$96))</f>
        <v/>
      </c>
      <c r="F341" t="str">
        <f>IF(ISBLANK(A341),"",_xlfn.XLOOKUP(A341,'Scores - Group B'!$C$3:$C$96,'Scores - Group B'!$X$3:$X$96))</f>
        <v/>
      </c>
      <c r="G341" t="str">
        <f>IF(ISBLANK(A341),"",_xlfn.XLOOKUP(A341,'Scores - Group B'!$C$3:$C$96,'Scores - Group B'!$Y$3:$Y$96))</f>
        <v/>
      </c>
    </row>
    <row r="342" spans="2:7" x14ac:dyDescent="0.3">
      <c r="B342" t="str">
        <f>IF(ISBLANK(A342),"",_xlfn.XLOOKUP(A342,'Scores - Group B'!$C$3:$C$14,'Scores - Group B'!$D$3:$D$14))</f>
        <v/>
      </c>
      <c r="C342" t="str">
        <f>IF(ISBLANK(A342),"",_xlfn.XLOOKUP(A342,'Scores - Group B'!$C$3:$C$96,'Scores - Group B'!$A$3:$A$96))</f>
        <v/>
      </c>
      <c r="D342" t="str">
        <f>IF(ISBLANK(A342),"",_xlfn.XLOOKUP(A342,'Scores - Group B'!$C$3:$C$96,'Scores - Group B'!$B$3:$B$96))</f>
        <v/>
      </c>
      <c r="E342" t="str">
        <f>IF(ISBLANK(A342),"",_xlfn.XLOOKUP(A342,'Scores - Group B'!$C$3:$C$96,'Scores - Group B'!$F$3:$F$96))</f>
        <v/>
      </c>
      <c r="F342" t="str">
        <f>IF(ISBLANK(A342),"",_xlfn.XLOOKUP(A342,'Scores - Group B'!$C$3:$C$96,'Scores - Group B'!$X$3:$X$96))</f>
        <v/>
      </c>
      <c r="G342" t="str">
        <f>IF(ISBLANK(A342),"",_xlfn.XLOOKUP(A342,'Scores - Group B'!$C$3:$C$96,'Scores - Group B'!$Y$3:$Y$96))</f>
        <v/>
      </c>
    </row>
    <row r="343" spans="2:7" x14ac:dyDescent="0.3">
      <c r="B343" t="str">
        <f>IF(ISBLANK(A343),"",_xlfn.XLOOKUP(A343,'Scores - Group B'!$C$3:$C$14,'Scores - Group B'!$D$3:$D$14))</f>
        <v/>
      </c>
      <c r="C343" t="str">
        <f>IF(ISBLANK(A343),"",_xlfn.XLOOKUP(A343,'Scores - Group B'!$C$3:$C$96,'Scores - Group B'!$A$3:$A$96))</f>
        <v/>
      </c>
      <c r="D343" t="str">
        <f>IF(ISBLANK(A343),"",_xlfn.XLOOKUP(A343,'Scores - Group B'!$C$3:$C$96,'Scores - Group B'!$B$3:$B$96))</f>
        <v/>
      </c>
      <c r="E343" t="str">
        <f>IF(ISBLANK(A343),"",_xlfn.XLOOKUP(A343,'Scores - Group B'!$C$3:$C$96,'Scores - Group B'!$F$3:$F$96))</f>
        <v/>
      </c>
      <c r="F343" t="str">
        <f>IF(ISBLANK(A343),"",_xlfn.XLOOKUP(A343,'Scores - Group B'!$C$3:$C$96,'Scores - Group B'!$X$3:$X$96))</f>
        <v/>
      </c>
      <c r="G343" t="str">
        <f>IF(ISBLANK(A343),"",_xlfn.XLOOKUP(A343,'Scores - Group B'!$C$3:$C$96,'Scores - Group B'!$Y$3:$Y$96))</f>
        <v/>
      </c>
    </row>
  </sheetData>
  <conditionalFormatting sqref="F1">
    <cfRule type="cellIs" dxfId="2" priority="1" operator="lessThan">
      <formula>23.9261</formula>
    </cfRule>
  </conditionalFormatting>
  <conditionalFormatting sqref="G1">
    <cfRule type="cellIs" dxfId="1" priority="2" operator="lessThan">
      <formula>17.7</formula>
    </cfRule>
    <cfRule type="cellIs" dxfId="0" priority="3" operator="greaterThanOrEqual">
      <formula>17.7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F480-F254-430E-A84E-ADF8FBB7E90D}">
  <dimension ref="A1:G60"/>
  <sheetViews>
    <sheetView zoomScale="130" zoomScaleNormal="130" workbookViewId="0">
      <selection activeCell="D12" sqref="D12"/>
    </sheetView>
  </sheetViews>
  <sheetFormatPr defaultRowHeight="14.4" x14ac:dyDescent="0.3"/>
  <cols>
    <col min="2" max="2" width="22.109375" bestFit="1" customWidth="1"/>
    <col min="3" max="3" width="14" customWidth="1"/>
    <col min="4" max="4" width="17.5546875" customWidth="1"/>
    <col min="5" max="5" width="20.88671875" customWidth="1"/>
    <col min="6" max="6" width="13.5546875" customWidth="1"/>
    <col min="7" max="7" width="32.5546875" customWidth="1"/>
  </cols>
  <sheetData>
    <row r="1" spans="1:7" ht="28.8" x14ac:dyDescent="0.3">
      <c r="A1" s="20" t="s">
        <v>6</v>
      </c>
      <c r="B1" s="20" t="s">
        <v>7</v>
      </c>
      <c r="C1" s="20" t="s">
        <v>52</v>
      </c>
      <c r="D1" s="20" t="s">
        <v>53</v>
      </c>
      <c r="E1" s="21" t="s">
        <v>54</v>
      </c>
      <c r="F1" s="22" t="s">
        <v>55</v>
      </c>
      <c r="G1" s="23" t="s">
        <v>56</v>
      </c>
    </row>
    <row r="2" spans="1:7" x14ac:dyDescent="0.3">
      <c r="A2">
        <v>114668</v>
      </c>
      <c r="B2" t="str">
        <f>_xlfn.IFNA(_xlfn.XLOOKUP(A2,'Scores - Group B'!$C$3:$C$54,'Scores - Group B'!$D$3:$D$54),"")</f>
        <v>SLDIL 114668</v>
      </c>
      <c r="C2">
        <f>_xlfn.IFNA(_xlfn.XLOOKUP(A2,'Scores - Group B'!$C$3:$C$54,'Scores - Group B'!$A$3:$A$54),"")</f>
        <v>2038</v>
      </c>
      <c r="D2" t="str">
        <f>_xlfn.IFNA(_xlfn.XLOOKUP(A2,'Scores - Group B'!$C$3:$C$54,'Scores - Group B'!$B$3:$B$54),"")</f>
        <v>SLDIL Portfolio LLC</v>
      </c>
      <c r="E2">
        <f>_xlfn.IFNA(_xlfn.XLOOKUP(A2,'Scores - Group B'!$C$3:$C$54,'Scores - Group B'!$F$3:$F$54),"")</f>
        <v>0.6</v>
      </c>
      <c r="F2">
        <f>_xlfn.IFNA(_xlfn.XLOOKUP(A2,'Scores - Group B'!$C$3:$C$54,'Scores - Group B'!$X$3:$X$54),"")</f>
        <v>21</v>
      </c>
      <c r="G2">
        <f>_xlfn.IFNA(_xlfn.XLOOKUP(A2,'Scores - Group B'!$C$3:$C$54,'Scores - Group B'!$Y$3:$Y$54),"")</f>
        <v>0.29533034705864802</v>
      </c>
    </row>
    <row r="3" spans="1:7" x14ac:dyDescent="0.3">
      <c r="A3">
        <v>114677</v>
      </c>
      <c r="B3" t="str">
        <f>_xlfn.IFNA(_xlfn.XLOOKUP(A3,'Scores - Group B'!$C$3:$C$54,'Scores - Group B'!$D$3:$D$54),"")</f>
        <v>SLDIL 114677</v>
      </c>
      <c r="C3">
        <f>_xlfn.IFNA(_xlfn.XLOOKUP(A3,'Scores - Group B'!$C$3:$C$54,'Scores - Group B'!$A$3:$A$54),"")</f>
        <v>2038</v>
      </c>
      <c r="D3" t="str">
        <f>_xlfn.IFNA(_xlfn.XLOOKUP(A3,'Scores - Group B'!$C$3:$C$54,'Scores - Group B'!$B$3:$B$54),"")</f>
        <v>SLDIL Portfolio LLC</v>
      </c>
      <c r="E3">
        <f>_xlfn.IFNA(_xlfn.XLOOKUP(A3,'Scores - Group B'!$C$3:$C$54,'Scores - Group B'!$F$3:$F$54),"")</f>
        <v>0.6</v>
      </c>
      <c r="F3">
        <f>_xlfn.IFNA(_xlfn.XLOOKUP(A3,'Scores - Group B'!$C$3:$C$54,'Scores - Group B'!$X$3:$X$54),"")</f>
        <v>21</v>
      </c>
      <c r="G3">
        <f>_xlfn.IFNA(_xlfn.XLOOKUP(A3,'Scores - Group B'!$C$3:$C$54,'Scores - Group B'!$Y$3:$Y$54),"")</f>
        <v>0.120432809218781</v>
      </c>
    </row>
    <row r="4" spans="1:7" x14ac:dyDescent="0.3">
      <c r="A4">
        <v>114757</v>
      </c>
      <c r="B4" t="str">
        <f>_xlfn.IFNA(_xlfn.XLOOKUP(A4,'Scores - Group B'!$C$3:$C$54,'Scores - Group B'!$D$3:$D$54),"")</f>
        <v>SLDIL 114757</v>
      </c>
      <c r="C4">
        <f>_xlfn.IFNA(_xlfn.XLOOKUP(A4,'Scores - Group B'!$C$3:$C$54,'Scores - Group B'!$A$3:$A$54),"")</f>
        <v>2038</v>
      </c>
      <c r="D4" t="str">
        <f>_xlfn.IFNA(_xlfn.XLOOKUP(A4,'Scores - Group B'!$C$3:$C$54,'Scores - Group B'!$B$3:$B$54),"")</f>
        <v>SLDIL Portfolio LLC</v>
      </c>
      <c r="E4">
        <f>_xlfn.IFNA(_xlfn.XLOOKUP(A4,'Scores - Group B'!$C$3:$C$54,'Scores - Group B'!$F$3:$F$54),"")</f>
        <v>0.6</v>
      </c>
      <c r="F4">
        <f>_xlfn.IFNA(_xlfn.XLOOKUP(A4,'Scores - Group B'!$C$3:$C$54,'Scores - Group B'!$X$3:$X$54),"")</f>
        <v>21</v>
      </c>
      <c r="G4">
        <f>_xlfn.IFNA(_xlfn.XLOOKUP(A4,'Scores - Group B'!$C$3:$C$54,'Scores - Group B'!$Y$3:$Y$54),"")</f>
        <v>7.1765097051990301E-2</v>
      </c>
    </row>
    <row r="5" spans="1:7" x14ac:dyDescent="0.3">
      <c r="A5">
        <v>114755</v>
      </c>
      <c r="B5" t="str">
        <f>_xlfn.IFNA(_xlfn.XLOOKUP(A5,'Scores - Group B'!$C$3:$C$54,'Scores - Group B'!$D$3:$D$54),"")</f>
        <v>SLDIL 114755</v>
      </c>
      <c r="C5">
        <f>_xlfn.IFNA(_xlfn.XLOOKUP(A5,'Scores - Group B'!$C$3:$C$54,'Scores - Group B'!$A$3:$A$54),"")</f>
        <v>2038</v>
      </c>
      <c r="D5" t="str">
        <f>_xlfn.IFNA(_xlfn.XLOOKUP(A5,'Scores - Group B'!$C$3:$C$54,'Scores - Group B'!$B$3:$B$54),"")</f>
        <v>SLDIL Portfolio LLC</v>
      </c>
      <c r="E5">
        <f>_xlfn.IFNA(_xlfn.XLOOKUP(A5,'Scores - Group B'!$C$3:$C$54,'Scores - Group B'!$F$3:$F$54),"")</f>
        <v>0.5</v>
      </c>
      <c r="F5">
        <f>_xlfn.IFNA(_xlfn.XLOOKUP(A5,'Scores - Group B'!$C$3:$C$54,'Scores - Group B'!$X$3:$X$54),"")</f>
        <v>20</v>
      </c>
      <c r="G5">
        <f>_xlfn.IFNA(_xlfn.XLOOKUP(A5,'Scores - Group B'!$C$3:$C$54,'Scores - Group B'!$Y$3:$Y$54),"")</f>
        <v>0.93102700142077699</v>
      </c>
    </row>
    <row r="6" spans="1:7" x14ac:dyDescent="0.3">
      <c r="A6">
        <v>114676</v>
      </c>
      <c r="B6" t="str">
        <f>_xlfn.IFNA(_xlfn.XLOOKUP(A6,'Scores - Group B'!$C$3:$C$54,'Scores - Group B'!$D$3:$D$54),"")</f>
        <v>SLDIL 114676</v>
      </c>
      <c r="C6">
        <f>_xlfn.IFNA(_xlfn.XLOOKUP(A6,'Scores - Group B'!$C$3:$C$54,'Scores - Group B'!$A$3:$A$54),"")</f>
        <v>2038</v>
      </c>
      <c r="D6" t="str">
        <f>_xlfn.IFNA(_xlfn.XLOOKUP(A6,'Scores - Group B'!$C$3:$C$54,'Scores - Group B'!$B$3:$B$54),"")</f>
        <v>SLDIL Portfolio LLC</v>
      </c>
      <c r="E6">
        <f>_xlfn.IFNA(_xlfn.XLOOKUP(A6,'Scores - Group B'!$C$3:$C$54,'Scores - Group B'!$F$3:$F$54),"")</f>
        <v>0.6</v>
      </c>
      <c r="F6">
        <f>_xlfn.IFNA(_xlfn.XLOOKUP(A6,'Scores - Group B'!$C$3:$C$54,'Scores - Group B'!$X$3:$X$54),"")</f>
        <v>20</v>
      </c>
      <c r="G6">
        <f>_xlfn.IFNA(_xlfn.XLOOKUP(A6,'Scores - Group B'!$C$3:$C$54,'Scores - Group B'!$Y$3:$Y$54),"")</f>
        <v>0.83674461975889902</v>
      </c>
    </row>
    <row r="7" spans="1:7" x14ac:dyDescent="0.3">
      <c r="A7">
        <v>102407</v>
      </c>
      <c r="B7" t="str">
        <f>_xlfn.IFNA(_xlfn.XLOOKUP(A7,'Scores - Group B'!$C$3:$C$54,'Scores - Group B'!$D$3:$D$54),"")</f>
        <v>SLDIL 102407</v>
      </c>
      <c r="C7">
        <f>_xlfn.IFNA(_xlfn.XLOOKUP(A7,'Scores - Group B'!$C$3:$C$54,'Scores - Group B'!$A$3:$A$54),"")</f>
        <v>2038</v>
      </c>
      <c r="D7" t="str">
        <f>_xlfn.IFNA(_xlfn.XLOOKUP(A7,'Scores - Group B'!$C$3:$C$54,'Scores - Group B'!$B$3:$B$54),"")</f>
        <v>SLDIL Portfolio LLC</v>
      </c>
      <c r="E7">
        <f>_xlfn.IFNA(_xlfn.XLOOKUP(A7,'Scores - Group B'!$C$3:$C$54,'Scores - Group B'!$F$3:$F$54),"")</f>
        <v>0.84</v>
      </c>
      <c r="F7">
        <f>_xlfn.IFNA(_xlfn.XLOOKUP(A7,'Scores - Group B'!$C$3:$C$54,'Scores - Group B'!$X$3:$X$54),"")</f>
        <v>20</v>
      </c>
      <c r="G7">
        <f>_xlfn.IFNA(_xlfn.XLOOKUP(A7,'Scores - Group B'!$C$3:$C$54,'Scores - Group B'!$Y$3:$Y$54),"")</f>
        <v>0.79784061632527403</v>
      </c>
    </row>
    <row r="8" spans="1:7" x14ac:dyDescent="0.3">
      <c r="A8">
        <v>114745</v>
      </c>
      <c r="B8" t="str">
        <f>_xlfn.IFNA(_xlfn.XLOOKUP(A8,'Scores - Group B'!$C$3:$C$54,'Scores - Group B'!$D$3:$D$54),"")</f>
        <v>SLDIL 114745</v>
      </c>
      <c r="C8">
        <f>_xlfn.IFNA(_xlfn.XLOOKUP(A8,'Scores - Group B'!$C$3:$C$54,'Scores - Group B'!$A$3:$A$54),"")</f>
        <v>2038</v>
      </c>
      <c r="D8" t="str">
        <f>_xlfn.IFNA(_xlfn.XLOOKUP(A8,'Scores - Group B'!$C$3:$C$54,'Scores - Group B'!$B$3:$B$54),"")</f>
        <v>SLDIL Portfolio LLC</v>
      </c>
      <c r="E8">
        <f>_xlfn.IFNA(_xlfn.XLOOKUP(A8,'Scores - Group B'!$C$3:$C$54,'Scores - Group B'!$F$3:$F$54),"")</f>
        <v>0.4</v>
      </c>
      <c r="F8">
        <f>_xlfn.IFNA(_xlfn.XLOOKUP(A8,'Scores - Group B'!$C$3:$C$54,'Scores - Group B'!$X$3:$X$54),"")</f>
        <v>20</v>
      </c>
      <c r="G8">
        <f>_xlfn.IFNA(_xlfn.XLOOKUP(A8,'Scores - Group B'!$C$3:$C$54,'Scores - Group B'!$Y$3:$Y$54),"")</f>
        <v>0.70947634647162405</v>
      </c>
    </row>
    <row r="9" spans="1:7" x14ac:dyDescent="0.3">
      <c r="A9">
        <v>114753</v>
      </c>
      <c r="B9" t="str">
        <f>_xlfn.IFNA(_xlfn.XLOOKUP(A9,'Scores - Group B'!$C$3:$C$54,'Scores - Group B'!$D$3:$D$54),"")</f>
        <v>SLDIL 114753</v>
      </c>
      <c r="C9">
        <f>_xlfn.IFNA(_xlfn.XLOOKUP(A9,'Scores - Group B'!$C$3:$C$54,'Scores - Group B'!$A$3:$A$54),"")</f>
        <v>2038</v>
      </c>
      <c r="D9" t="str">
        <f>_xlfn.IFNA(_xlfn.XLOOKUP(A9,'Scores - Group B'!$C$3:$C$54,'Scores - Group B'!$B$3:$B$54),"")</f>
        <v>SLDIL Portfolio LLC</v>
      </c>
      <c r="E9">
        <f>_xlfn.IFNA(_xlfn.XLOOKUP(A9,'Scores - Group B'!$C$3:$C$54,'Scores - Group B'!$F$3:$F$54),"")</f>
        <v>0.5</v>
      </c>
      <c r="F9">
        <f>_xlfn.IFNA(_xlfn.XLOOKUP(A9,'Scores - Group B'!$C$3:$C$54,'Scores - Group B'!$X$3:$X$54),"")</f>
        <v>20</v>
      </c>
      <c r="G9">
        <f>_xlfn.IFNA(_xlfn.XLOOKUP(A9,'Scores - Group B'!$C$3:$C$54,'Scores - Group B'!$Y$3:$Y$54),"")</f>
        <v>0.69917497915030502</v>
      </c>
    </row>
    <row r="10" spans="1:7" x14ac:dyDescent="0.3">
      <c r="A10">
        <v>114766</v>
      </c>
      <c r="B10" t="str">
        <f>_xlfn.IFNA(_xlfn.XLOOKUP(A10,'Scores - Group B'!$C$3:$C$54,'Scores - Group B'!$D$3:$D$54),"")</f>
        <v>SLDIL 114766</v>
      </c>
      <c r="C10">
        <f>_xlfn.IFNA(_xlfn.XLOOKUP(A10,'Scores - Group B'!$C$3:$C$54,'Scores - Group B'!$A$3:$A$54),"")</f>
        <v>2038</v>
      </c>
      <c r="D10" t="str">
        <f>_xlfn.IFNA(_xlfn.XLOOKUP(A10,'Scores - Group B'!$C$3:$C$54,'Scores - Group B'!$B$3:$B$54),"")</f>
        <v>SLDIL Portfolio LLC</v>
      </c>
      <c r="E10">
        <f>_xlfn.IFNA(_xlfn.XLOOKUP(A10,'Scores - Group B'!$C$3:$C$54,'Scores - Group B'!$F$3:$F$54),"")</f>
        <v>0.96</v>
      </c>
      <c r="F10">
        <f>_xlfn.IFNA(_xlfn.XLOOKUP(A10,'Scores - Group B'!$C$3:$C$54,'Scores - Group B'!$X$3:$X$54),"")</f>
        <v>20</v>
      </c>
      <c r="G10">
        <f>_xlfn.IFNA(_xlfn.XLOOKUP(A10,'Scores - Group B'!$C$3:$C$54,'Scores - Group B'!$Y$3:$Y$54),"")</f>
        <v>0.68170911642936505</v>
      </c>
    </row>
    <row r="11" spans="1:7" x14ac:dyDescent="0.3">
      <c r="A11">
        <v>114742</v>
      </c>
      <c r="B11" t="str">
        <f>_xlfn.IFNA(_xlfn.XLOOKUP(A11,'Scores - Group B'!$C$3:$C$54,'Scores - Group B'!$D$3:$D$54),"")</f>
        <v>SLDIL 114742</v>
      </c>
      <c r="C11">
        <f>_xlfn.IFNA(_xlfn.XLOOKUP(A11,'Scores - Group B'!$C$3:$C$54,'Scores - Group B'!$A$3:$A$54),"")</f>
        <v>2038</v>
      </c>
      <c r="D11" t="str">
        <f>_xlfn.IFNA(_xlfn.XLOOKUP(A11,'Scores - Group B'!$C$3:$C$54,'Scores - Group B'!$B$3:$B$54),"")</f>
        <v>SLDIL Portfolio LLC</v>
      </c>
      <c r="E11">
        <f>_xlfn.IFNA(_xlfn.XLOOKUP(A11,'Scores - Group B'!$C$3:$C$54,'Scores - Group B'!$F$3:$F$54),"")</f>
        <v>3.24</v>
      </c>
      <c r="F11">
        <f>_xlfn.IFNA(_xlfn.XLOOKUP(A11,'Scores - Group B'!$C$3:$C$54,'Scores - Group B'!$X$3:$X$54),"")</f>
        <v>20</v>
      </c>
      <c r="G11">
        <f>_xlfn.IFNA(_xlfn.XLOOKUP(A11,'Scores - Group B'!$C$3:$C$54,'Scores - Group B'!$Y$3:$Y$54),"")</f>
        <v>0.65133574558892504</v>
      </c>
    </row>
    <row r="12" spans="1:7" x14ac:dyDescent="0.3">
      <c r="A12">
        <v>114765</v>
      </c>
      <c r="B12" t="str">
        <f>_xlfn.IFNA(_xlfn.XLOOKUP(A12,'Scores - Group B'!$C$3:$C$54,'Scores - Group B'!$D$3:$D$54),"")</f>
        <v>SLDIL 114765</v>
      </c>
      <c r="C12">
        <f>_xlfn.IFNA(_xlfn.XLOOKUP(A12,'Scores - Group B'!$C$3:$C$54,'Scores - Group B'!$A$3:$A$54),"")</f>
        <v>2038</v>
      </c>
      <c r="D12" t="str">
        <f>_xlfn.IFNA(_xlfn.XLOOKUP(A12,'Scores - Group B'!$C$3:$C$54,'Scores - Group B'!$B$3:$B$54),"")</f>
        <v>SLDIL Portfolio LLC</v>
      </c>
      <c r="E12">
        <f>_xlfn.IFNA(_xlfn.XLOOKUP(A12,'Scores - Group B'!$C$3:$C$54,'Scores - Group B'!$F$3:$F$54),"")</f>
        <v>0.84</v>
      </c>
      <c r="F12">
        <f>_xlfn.IFNA(_xlfn.XLOOKUP(A12,'Scores - Group B'!$C$3:$C$54,'Scores - Group B'!$X$3:$X$54),"")</f>
        <v>20</v>
      </c>
      <c r="G12">
        <f>_xlfn.IFNA(_xlfn.XLOOKUP(A12,'Scores - Group B'!$C$3:$C$54,'Scores - Group B'!$Y$3:$Y$54),"")</f>
        <v>0.62620141346692904</v>
      </c>
    </row>
    <row r="13" spans="1:7" x14ac:dyDescent="0.3">
      <c r="A13">
        <v>114743</v>
      </c>
      <c r="B13" t="str">
        <f>_xlfn.IFNA(_xlfn.XLOOKUP(A13,'Scores - Group B'!$C$3:$C$54,'Scores - Group B'!$D$3:$D$54),"")</f>
        <v>SLDIL 114743</v>
      </c>
      <c r="C13">
        <f>_xlfn.IFNA(_xlfn.XLOOKUP(A13,'Scores - Group B'!$C$3:$C$54,'Scores - Group B'!$A$3:$A$54),"")</f>
        <v>2038</v>
      </c>
      <c r="D13" t="str">
        <f>_xlfn.IFNA(_xlfn.XLOOKUP(A13,'Scores - Group B'!$C$3:$C$54,'Scores - Group B'!$B$3:$B$54),"")</f>
        <v>SLDIL Portfolio LLC</v>
      </c>
      <c r="E13">
        <f>_xlfn.IFNA(_xlfn.XLOOKUP(A13,'Scores - Group B'!$C$3:$C$54,'Scores - Group B'!$F$3:$F$54),"")</f>
        <v>2.88</v>
      </c>
      <c r="F13">
        <f>_xlfn.IFNA(_xlfn.XLOOKUP(A13,'Scores - Group B'!$C$3:$C$54,'Scores - Group B'!$X$3:$X$54),"")</f>
        <v>20</v>
      </c>
      <c r="G13">
        <f>_xlfn.IFNA(_xlfn.XLOOKUP(A13,'Scores - Group B'!$C$3:$C$54,'Scores - Group B'!$Y$3:$Y$54),"")</f>
        <v>0.58126072658693895</v>
      </c>
    </row>
    <row r="14" spans="1:7" x14ac:dyDescent="0.3">
      <c r="A14">
        <v>114768</v>
      </c>
      <c r="B14" t="str">
        <f>_xlfn.IFNA(_xlfn.XLOOKUP(A14,'Scores - Group B'!$C$3:$C$54,'Scores - Group B'!$D$3:$D$54),"")</f>
        <v>SLDIL 114768</v>
      </c>
      <c r="C14">
        <f>_xlfn.IFNA(_xlfn.XLOOKUP(A14,'Scores - Group B'!$C$3:$C$54,'Scores - Group B'!$A$3:$A$54),"")</f>
        <v>2038</v>
      </c>
      <c r="D14" t="str">
        <f>_xlfn.IFNA(_xlfn.XLOOKUP(A14,'Scores - Group B'!$C$3:$C$54,'Scores - Group B'!$B$3:$B$54),"")</f>
        <v>SLDIL Portfolio LLC</v>
      </c>
      <c r="E14">
        <f>_xlfn.IFNA(_xlfn.XLOOKUP(A14,'Scores - Group B'!$C$3:$C$54,'Scores - Group B'!$F$3:$F$54),"")</f>
        <v>1.2</v>
      </c>
      <c r="F14">
        <f>_xlfn.IFNA(_xlfn.XLOOKUP(A14,'Scores - Group B'!$C$3:$C$54,'Scores - Group B'!$X$3:$X$54),"")</f>
        <v>20</v>
      </c>
      <c r="G14">
        <f>_xlfn.IFNA(_xlfn.XLOOKUP(A14,'Scores - Group B'!$C$3:$C$54,'Scores - Group B'!$Y$3:$Y$54),"")</f>
        <v>0.352768358794737</v>
      </c>
    </row>
    <row r="15" spans="1:7" x14ac:dyDescent="0.3">
      <c r="A15">
        <v>114734</v>
      </c>
      <c r="B15" t="str">
        <f>_xlfn.IFNA(_xlfn.XLOOKUP(A15,'Scores - Group B'!$C$3:$C$54,'Scores - Group B'!$D$3:$D$54),"")</f>
        <v>SLDIL 114734</v>
      </c>
      <c r="C15">
        <f>_xlfn.IFNA(_xlfn.XLOOKUP(A15,'Scores - Group B'!$C$3:$C$54,'Scores - Group B'!$A$3:$A$54),"")</f>
        <v>2038</v>
      </c>
      <c r="D15" t="str">
        <f>_xlfn.IFNA(_xlfn.XLOOKUP(A15,'Scores - Group B'!$C$3:$C$54,'Scores - Group B'!$B$3:$B$54),"")</f>
        <v>SLDIL Portfolio LLC</v>
      </c>
      <c r="E15">
        <f>_xlfn.IFNA(_xlfn.XLOOKUP(A15,'Scores - Group B'!$C$3:$C$54,'Scores - Group B'!$F$3:$F$54),"")</f>
        <v>2</v>
      </c>
      <c r="F15">
        <f>_xlfn.IFNA(_xlfn.XLOOKUP(A15,'Scores - Group B'!$C$3:$C$54,'Scores - Group B'!$X$3:$X$54),"")</f>
        <v>20</v>
      </c>
      <c r="G15">
        <f>_xlfn.IFNA(_xlfn.XLOOKUP(A15,'Scores - Group B'!$C$3:$C$54,'Scores - Group B'!$Y$3:$Y$54),"")</f>
        <v>0.27684445712741501</v>
      </c>
    </row>
    <row r="16" spans="1:7" x14ac:dyDescent="0.3">
      <c r="A16">
        <v>114758</v>
      </c>
      <c r="B16" t="str">
        <f>_xlfn.IFNA(_xlfn.XLOOKUP(A16,'Scores - Group B'!$C$3:$C$54,'Scores - Group B'!$D$3:$D$54),"")</f>
        <v>SLDIL 114758</v>
      </c>
      <c r="C16">
        <f>_xlfn.IFNA(_xlfn.XLOOKUP(A16,'Scores - Group B'!$C$3:$C$54,'Scores - Group B'!$A$3:$A$54),"")</f>
        <v>2038</v>
      </c>
      <c r="D16" t="str">
        <f>_xlfn.IFNA(_xlfn.XLOOKUP(A16,'Scores - Group B'!$C$3:$C$54,'Scores - Group B'!$B$3:$B$54),"")</f>
        <v>SLDIL Portfolio LLC</v>
      </c>
      <c r="E16">
        <f>_xlfn.IFNA(_xlfn.XLOOKUP(A16,'Scores - Group B'!$C$3:$C$54,'Scores - Group B'!$F$3:$F$54),"")</f>
        <v>0.6</v>
      </c>
      <c r="F16">
        <f>_xlfn.IFNA(_xlfn.XLOOKUP(A16,'Scores - Group B'!$C$3:$C$54,'Scores - Group B'!$X$3:$X$54),"")</f>
        <v>20</v>
      </c>
      <c r="G16">
        <f>_xlfn.IFNA(_xlfn.XLOOKUP(A16,'Scores - Group B'!$C$3:$C$54,'Scores - Group B'!$Y$3:$Y$54),"")</f>
        <v>0.24575057042471199</v>
      </c>
    </row>
    <row r="17" spans="1:7" x14ac:dyDescent="0.3">
      <c r="A17">
        <v>114767</v>
      </c>
      <c r="B17" t="str">
        <f>_xlfn.IFNA(_xlfn.XLOOKUP(A17,'Scores - Group B'!$C$3:$C$54,'Scores - Group B'!$D$3:$D$54),"")</f>
        <v>SLDIL 114767</v>
      </c>
      <c r="C17">
        <f>_xlfn.IFNA(_xlfn.XLOOKUP(A17,'Scores - Group B'!$C$3:$C$54,'Scores - Group B'!$A$3:$A$54),"")</f>
        <v>2038</v>
      </c>
      <c r="D17" t="str">
        <f>_xlfn.IFNA(_xlfn.XLOOKUP(A17,'Scores - Group B'!$C$3:$C$54,'Scores - Group B'!$B$3:$B$54),"")</f>
        <v>SLDIL Portfolio LLC</v>
      </c>
      <c r="E17">
        <f>_xlfn.IFNA(_xlfn.XLOOKUP(A17,'Scores - Group B'!$C$3:$C$54,'Scores - Group B'!$F$3:$F$54),"")</f>
        <v>0.96</v>
      </c>
      <c r="F17">
        <f>_xlfn.IFNA(_xlfn.XLOOKUP(A17,'Scores - Group B'!$C$3:$C$54,'Scores - Group B'!$X$3:$X$54),"")</f>
        <v>20</v>
      </c>
      <c r="G17">
        <f>_xlfn.IFNA(_xlfn.XLOOKUP(A17,'Scores - Group B'!$C$3:$C$54,'Scores - Group B'!$Y$3:$Y$54),"")</f>
        <v>9.5857517838998499E-2</v>
      </c>
    </row>
    <row r="18" spans="1:7" x14ac:dyDescent="0.3">
      <c r="A18">
        <v>114733</v>
      </c>
      <c r="B18" t="str">
        <f>_xlfn.IFNA(_xlfn.XLOOKUP(A18,'Scores - Group B'!$C$3:$C$54,'Scores - Group B'!$D$3:$D$54),"")</f>
        <v>SLDIL 114733</v>
      </c>
      <c r="C18">
        <f>_xlfn.IFNA(_xlfn.XLOOKUP(A18,'Scores - Group B'!$C$3:$C$54,'Scores - Group B'!$A$3:$A$54),"")</f>
        <v>2038</v>
      </c>
      <c r="D18" t="str">
        <f>_xlfn.IFNA(_xlfn.XLOOKUP(A18,'Scores - Group B'!$C$3:$C$54,'Scores - Group B'!$B$3:$B$54),"")</f>
        <v>SLDIL Portfolio LLC</v>
      </c>
      <c r="E18">
        <f>_xlfn.IFNA(_xlfn.XLOOKUP(A18,'Scores - Group B'!$C$3:$C$54,'Scores - Group B'!$F$3:$F$54),"")</f>
        <v>2</v>
      </c>
      <c r="F18">
        <f>_xlfn.IFNA(_xlfn.XLOOKUP(A18,'Scores - Group B'!$C$3:$C$54,'Scores - Group B'!$X$3:$X$54),"")</f>
        <v>20</v>
      </c>
      <c r="G18">
        <f>_xlfn.IFNA(_xlfn.XLOOKUP(A18,'Scores - Group B'!$C$3:$C$54,'Scores - Group B'!$Y$3:$Y$54),"")</f>
        <v>6.1218805764644099E-2</v>
      </c>
    </row>
    <row r="19" spans="1:7" x14ac:dyDescent="0.3">
      <c r="A19">
        <v>114760</v>
      </c>
      <c r="B19" t="str">
        <f>_xlfn.IFNA(_xlfn.XLOOKUP(A19,'Scores - Group B'!$C$3:$C$54,'Scores - Group B'!$D$3:$D$54),"")</f>
        <v>SLDIL 114760</v>
      </c>
      <c r="C19">
        <f>_xlfn.IFNA(_xlfn.XLOOKUP(A19,'Scores - Group B'!$C$3:$C$54,'Scores - Group B'!$A$3:$A$54),"")</f>
        <v>2038</v>
      </c>
      <c r="D19" t="str">
        <f>_xlfn.IFNA(_xlfn.XLOOKUP(A19,'Scores - Group B'!$C$3:$C$54,'Scores - Group B'!$B$3:$B$54),"")</f>
        <v>SLDIL Portfolio LLC</v>
      </c>
      <c r="E19">
        <f>_xlfn.IFNA(_xlfn.XLOOKUP(A19,'Scores - Group B'!$C$3:$C$54,'Scores - Group B'!$F$3:$F$54),"")</f>
        <v>0.72</v>
      </c>
      <c r="F19">
        <f>_xlfn.IFNA(_xlfn.XLOOKUP(A19,'Scores - Group B'!$C$3:$C$54,'Scores - Group B'!$X$3:$X$54),"")</f>
        <v>20</v>
      </c>
      <c r="G19">
        <f>_xlfn.IFNA(_xlfn.XLOOKUP(A19,'Scores - Group B'!$C$3:$C$54,'Scores - Group B'!$Y$3:$Y$54),"")</f>
        <v>4.3278713293095197E-2</v>
      </c>
    </row>
    <row r="20" spans="1:7" x14ac:dyDescent="0.3">
      <c r="A20">
        <v>114756</v>
      </c>
      <c r="B20" t="str">
        <f>_xlfn.IFNA(_xlfn.XLOOKUP(A20,'Scores - Group B'!$C$3:$C$54,'Scores - Group B'!$D$3:$D$54),"")</f>
        <v>SLDIL 114756</v>
      </c>
      <c r="C20">
        <f>_xlfn.IFNA(_xlfn.XLOOKUP(A20,'Scores - Group B'!$C$3:$C$54,'Scores - Group B'!$A$3:$A$54),"")</f>
        <v>2038</v>
      </c>
      <c r="D20" t="str">
        <f>_xlfn.IFNA(_xlfn.XLOOKUP(A20,'Scores - Group B'!$C$3:$C$54,'Scores - Group B'!$B$3:$B$54),"")</f>
        <v>SLDIL Portfolio LLC</v>
      </c>
      <c r="E20">
        <f>_xlfn.IFNA(_xlfn.XLOOKUP(A20,'Scores - Group B'!$C$3:$C$54,'Scores - Group B'!$F$3:$F$54),"")</f>
        <v>0.6</v>
      </c>
      <c r="F20">
        <f>_xlfn.IFNA(_xlfn.XLOOKUP(A20,'Scores - Group B'!$C$3:$C$54,'Scores - Group B'!$X$3:$X$54),"")</f>
        <v>19</v>
      </c>
      <c r="G20">
        <f>_xlfn.IFNA(_xlfn.XLOOKUP(A20,'Scores - Group B'!$C$3:$C$54,'Scores - Group B'!$Y$3:$Y$54),"")</f>
        <v>0.40986266230018698</v>
      </c>
    </row>
    <row r="21" spans="1:7" x14ac:dyDescent="0.3">
      <c r="A21">
        <v>114763</v>
      </c>
      <c r="B21" t="str">
        <f>_xlfn.IFNA(_xlfn.XLOOKUP(A21,'Scores - Group B'!$C$3:$C$54,'Scores - Group B'!$D$3:$D$54),"")</f>
        <v>SLDIL 114763</v>
      </c>
      <c r="C21">
        <f>_xlfn.IFNA(_xlfn.XLOOKUP(A21,'Scores - Group B'!$C$3:$C$54,'Scores - Group B'!$A$3:$A$54),"")</f>
        <v>2038</v>
      </c>
      <c r="D21" t="str">
        <f>_xlfn.IFNA(_xlfn.XLOOKUP(A21,'Scores - Group B'!$C$3:$C$54,'Scores - Group B'!$B$3:$B$54),"")</f>
        <v>SLDIL Portfolio LLC</v>
      </c>
      <c r="E21">
        <f>_xlfn.IFNA(_xlfn.XLOOKUP(A21,'Scores - Group B'!$C$3:$C$54,'Scores - Group B'!$F$3:$F$54),"")</f>
        <v>0.84</v>
      </c>
      <c r="F21">
        <f>_xlfn.IFNA(_xlfn.XLOOKUP(A21,'Scores - Group B'!$C$3:$C$54,'Scores - Group B'!$X$3:$X$54),"")</f>
        <v>19</v>
      </c>
      <c r="G21">
        <f>_xlfn.IFNA(_xlfn.XLOOKUP(A21,'Scores - Group B'!$C$3:$C$54,'Scores - Group B'!$Y$3:$Y$54),"")</f>
        <v>1.5268759672377201E-2</v>
      </c>
    </row>
    <row r="22" spans="1:7" x14ac:dyDescent="0.3">
      <c r="A22">
        <v>114732</v>
      </c>
      <c r="B22" t="str">
        <f>_xlfn.IFNA(_xlfn.XLOOKUP(A22,'Scores - Group B'!$C$3:$C$54,'Scores - Group B'!$D$3:$D$54),"")</f>
        <v>SLDIL 114732</v>
      </c>
      <c r="C22">
        <f>_xlfn.IFNA(_xlfn.XLOOKUP(A22,'Scores - Group B'!$C$3:$C$54,'Scores - Group B'!$A$3:$A$54),"")</f>
        <v>2038</v>
      </c>
      <c r="D22" t="str">
        <f>_xlfn.IFNA(_xlfn.XLOOKUP(A22,'Scores - Group B'!$C$3:$C$54,'Scores - Group B'!$B$3:$B$54),"")</f>
        <v>SLDIL Portfolio LLC</v>
      </c>
      <c r="E22">
        <f>_xlfn.IFNA(_xlfn.XLOOKUP(A22,'Scores - Group B'!$C$3:$C$54,'Scores - Group B'!$F$3:$F$54),"")</f>
        <v>1.68</v>
      </c>
      <c r="F22">
        <f>_xlfn.IFNA(_xlfn.XLOOKUP(A22,'Scores - Group B'!$C$3:$C$54,'Scores - Group B'!$X$3:$X$54),"")</f>
        <v>18</v>
      </c>
      <c r="G22">
        <f>_xlfn.IFNA(_xlfn.XLOOKUP(A22,'Scores - Group B'!$C$3:$C$54,'Scores - Group B'!$Y$3:$Y$54),"")</f>
        <v>9.2099713395558599E-2</v>
      </c>
    </row>
    <row r="23" spans="1:7" x14ac:dyDescent="0.3">
      <c r="A23">
        <v>114965</v>
      </c>
      <c r="B23" t="str">
        <f>_xlfn.IFNA(_xlfn.XLOOKUP(A23,'Scores - Group B'!$C$3:$C$54,'Scores - Group B'!$D$3:$D$54),"")</f>
        <v>Green Heron Solar, LLC</v>
      </c>
      <c r="C23">
        <f>_xlfn.IFNA(_xlfn.XLOOKUP(A23,'Scores - Group B'!$C$3:$C$54,'Scores - Group B'!$A$3:$A$54),"")</f>
        <v>2023</v>
      </c>
      <c r="D23" t="str">
        <f>_xlfn.IFNA(_xlfn.XLOOKUP(A23,'Scores - Group B'!$C$3:$C$54,'Scores - Group B'!$B$3:$B$54),"")</f>
        <v>Trajectory Solar 3, LLC</v>
      </c>
      <c r="E23">
        <f>_xlfn.IFNA(_xlfn.XLOOKUP(A23,'Scores - Group B'!$C$3:$C$54,'Scores - Group B'!$F$3:$F$54),"")</f>
        <v>5</v>
      </c>
      <c r="F23">
        <f>_xlfn.IFNA(_xlfn.XLOOKUP(A23,'Scores - Group B'!$C$3:$C$54,'Scores - Group B'!$X$3:$X$54),"")</f>
        <v>16</v>
      </c>
      <c r="G23">
        <f>_xlfn.IFNA(_xlfn.XLOOKUP(A23,'Scores - Group B'!$C$3:$C$54,'Scores - Group B'!$Y$3:$Y$54),"")</f>
        <v>0.98719017168734202</v>
      </c>
    </row>
    <row r="24" spans="1:7" x14ac:dyDescent="0.3">
      <c r="A24">
        <v>114971</v>
      </c>
      <c r="B24" t="str">
        <f>_xlfn.IFNA(_xlfn.XLOOKUP(A24,'Scores - Group B'!$C$3:$C$54,'Scores - Group B'!$D$3:$D$54),"")</f>
        <v>North Pasture Solar, LLC</v>
      </c>
      <c r="C24">
        <f>_xlfn.IFNA(_xlfn.XLOOKUP(A24,'Scores - Group B'!$C$3:$C$54,'Scores - Group B'!$A$3:$A$54),"")</f>
        <v>2023</v>
      </c>
      <c r="D24" t="str">
        <f>_xlfn.IFNA(_xlfn.XLOOKUP(A24,'Scores - Group B'!$C$3:$C$54,'Scores - Group B'!$B$3:$B$54),"")</f>
        <v>Trajectory Solar 3, LLC</v>
      </c>
      <c r="E24">
        <f>_xlfn.IFNA(_xlfn.XLOOKUP(A24,'Scores - Group B'!$C$3:$C$54,'Scores - Group B'!$F$3:$F$54),"")</f>
        <v>2</v>
      </c>
      <c r="F24">
        <f>_xlfn.IFNA(_xlfn.XLOOKUP(A24,'Scores - Group B'!$C$3:$C$54,'Scores - Group B'!$X$3:$X$54),"")</f>
        <v>16</v>
      </c>
      <c r="G24">
        <f>_xlfn.IFNA(_xlfn.XLOOKUP(A24,'Scores - Group B'!$C$3:$C$54,'Scores - Group B'!$Y$3:$Y$54),"")</f>
        <v>0.96684365622009005</v>
      </c>
    </row>
    <row r="25" spans="1:7" x14ac:dyDescent="0.3">
      <c r="A25">
        <v>114980</v>
      </c>
      <c r="B25" t="str">
        <f>_xlfn.IFNA(_xlfn.XLOOKUP(A25,'Scores - Group B'!$C$3:$C$54,'Scores - Group B'!$D$3:$D$54),"")</f>
        <v>South Pasture Solar, LLC (Phase 2)</v>
      </c>
      <c r="C25">
        <f>_xlfn.IFNA(_xlfn.XLOOKUP(A25,'Scores - Group B'!$C$3:$C$54,'Scores - Group B'!$A$3:$A$54),"")</f>
        <v>2023</v>
      </c>
      <c r="D25" t="str">
        <f>_xlfn.IFNA(_xlfn.XLOOKUP(A25,'Scores - Group B'!$C$3:$C$54,'Scores - Group B'!$B$3:$B$54),"")</f>
        <v>Trajectory Solar 3, LLC</v>
      </c>
      <c r="E25">
        <f>_xlfn.IFNA(_xlfn.XLOOKUP(A25,'Scores - Group B'!$C$3:$C$54,'Scores - Group B'!$F$3:$F$54),"")</f>
        <v>2</v>
      </c>
      <c r="F25">
        <f>_xlfn.IFNA(_xlfn.XLOOKUP(A25,'Scores - Group B'!$C$3:$C$54,'Scores - Group B'!$X$3:$X$54),"")</f>
        <v>16</v>
      </c>
      <c r="G25">
        <f>_xlfn.IFNA(_xlfn.XLOOKUP(A25,'Scores - Group B'!$C$3:$C$54,'Scores - Group B'!$Y$3:$Y$54),"")</f>
        <v>0.87778330817816497</v>
      </c>
    </row>
    <row r="26" spans="1:7" x14ac:dyDescent="0.3">
      <c r="A26">
        <v>114811</v>
      </c>
      <c r="B26" t="str">
        <f>_xlfn.IFNA(_xlfn.XLOOKUP(A26,'Scores - Group B'!$C$3:$C$54,'Scores - Group B'!$D$3:$D$54),"")</f>
        <v>Junegrass Solar, LLC</v>
      </c>
      <c r="C26">
        <f>_xlfn.IFNA(_xlfn.XLOOKUP(A26,'Scores - Group B'!$C$3:$C$54,'Scores - Group B'!$A$3:$A$54),"")</f>
        <v>2023</v>
      </c>
      <c r="D26" t="str">
        <f>_xlfn.IFNA(_xlfn.XLOOKUP(A26,'Scores - Group B'!$C$3:$C$54,'Scores - Group B'!$B$3:$B$54),"")</f>
        <v>Trajectory Solar 3, LLC</v>
      </c>
      <c r="E26">
        <f>_xlfn.IFNA(_xlfn.XLOOKUP(A26,'Scores - Group B'!$C$3:$C$54,'Scores - Group B'!$F$3:$F$54),"")</f>
        <v>2</v>
      </c>
      <c r="F26">
        <f>_xlfn.IFNA(_xlfn.XLOOKUP(A26,'Scores - Group B'!$C$3:$C$54,'Scores - Group B'!$X$3:$X$54),"")</f>
        <v>16</v>
      </c>
      <c r="G26">
        <f>_xlfn.IFNA(_xlfn.XLOOKUP(A26,'Scores - Group B'!$C$3:$C$54,'Scores - Group B'!$Y$3:$Y$54),"")</f>
        <v>0.55138872788873805</v>
      </c>
    </row>
    <row r="27" spans="1:7" x14ac:dyDescent="0.3">
      <c r="A27">
        <v>114968</v>
      </c>
      <c r="B27" t="str">
        <f>_xlfn.IFNA(_xlfn.XLOOKUP(A27,'Scores - Group B'!$C$3:$C$54,'Scores - Group B'!$D$3:$D$54),"")</f>
        <v>Granite Solar, LLC</v>
      </c>
      <c r="C27">
        <f>_xlfn.IFNA(_xlfn.XLOOKUP(A27,'Scores - Group B'!$C$3:$C$54,'Scores - Group B'!$A$3:$A$54),"")</f>
        <v>2023</v>
      </c>
      <c r="D27" t="str">
        <f>_xlfn.IFNA(_xlfn.XLOOKUP(A27,'Scores - Group B'!$C$3:$C$54,'Scores - Group B'!$B$3:$B$54),"")</f>
        <v>Trajectory Solar 3, LLC</v>
      </c>
      <c r="E27">
        <f>_xlfn.IFNA(_xlfn.XLOOKUP(A27,'Scores - Group B'!$C$3:$C$54,'Scores - Group B'!$F$3:$F$54),"")</f>
        <v>5</v>
      </c>
      <c r="F27">
        <f>_xlfn.IFNA(_xlfn.XLOOKUP(A27,'Scores - Group B'!$C$3:$C$54,'Scores - Group B'!$X$3:$X$54),"")</f>
        <v>16</v>
      </c>
      <c r="G27">
        <f>_xlfn.IFNA(_xlfn.XLOOKUP(A27,'Scores - Group B'!$C$3:$C$54,'Scores - Group B'!$Y$3:$Y$54),"")</f>
        <v>0.54344326007354504</v>
      </c>
    </row>
    <row r="28" spans="1:7" x14ac:dyDescent="0.3">
      <c r="A28">
        <v>115100</v>
      </c>
      <c r="B28" t="str">
        <f>_xlfn.IFNA(_xlfn.XLOOKUP(A28,'Scores - Group B'!$C$3:$C$54,'Scores - Group B'!$D$3:$D$54),"")</f>
        <v>BAP Limestone</v>
      </c>
      <c r="C28">
        <f>_xlfn.IFNA(_xlfn.XLOOKUP(A28,'Scores - Group B'!$C$3:$C$54,'Scores - Group B'!$A$3:$A$54),"")</f>
        <v>13</v>
      </c>
      <c r="D28" t="str">
        <f>_xlfn.IFNA(_xlfn.XLOOKUP(A28,'Scores - Group B'!$C$3:$C$54,'Scores - Group B'!$B$3:$B$54),"")</f>
        <v>BAP Power Corporation</v>
      </c>
      <c r="E28">
        <f>_xlfn.IFNA(_xlfn.XLOOKUP(A28,'Scores - Group B'!$C$3:$C$54,'Scores - Group B'!$F$3:$F$54),"")</f>
        <v>1.992</v>
      </c>
      <c r="F28">
        <f>_xlfn.IFNA(_xlfn.XLOOKUP(A28,'Scores - Group B'!$C$3:$C$54,'Scores - Group B'!$X$3:$X$54),"")</f>
        <v>12</v>
      </c>
      <c r="G28">
        <f>_xlfn.IFNA(_xlfn.XLOOKUP(A28,'Scores - Group B'!$C$3:$C$54,'Scores - Group B'!$Y$3:$Y$54),"")</f>
        <v>0.457931738809364</v>
      </c>
    </row>
    <row r="29" spans="1:7" x14ac:dyDescent="0.3">
      <c r="A29">
        <v>114979</v>
      </c>
      <c r="B29" t="str">
        <f>_xlfn.IFNA(_xlfn.XLOOKUP(A29,'Scores - Group B'!$C$3:$C$54,'Scores - Group B'!$D$3:$D$54),"")</f>
        <v>Plowshare Solar, LLC</v>
      </c>
      <c r="C29">
        <f>_xlfn.IFNA(_xlfn.XLOOKUP(A29,'Scores - Group B'!$C$3:$C$54,'Scores - Group B'!$A$3:$A$54),"")</f>
        <v>2023</v>
      </c>
      <c r="D29" t="str">
        <f>_xlfn.IFNA(_xlfn.XLOOKUP(A29,'Scores - Group B'!$C$3:$C$54,'Scores - Group B'!$B$3:$B$54),"")</f>
        <v>Trajectory Solar 3, LLC</v>
      </c>
      <c r="E29">
        <f>_xlfn.IFNA(_xlfn.XLOOKUP(A29,'Scores - Group B'!$C$3:$C$54,'Scores - Group B'!$F$3:$F$54),"")</f>
        <v>5</v>
      </c>
      <c r="F29">
        <f>_xlfn.IFNA(_xlfn.XLOOKUP(A29,'Scores - Group B'!$C$3:$C$54,'Scores - Group B'!$X$3:$X$54),"")</f>
        <v>12</v>
      </c>
      <c r="G29">
        <f>_xlfn.IFNA(_xlfn.XLOOKUP(A29,'Scores - Group B'!$C$3:$C$54,'Scores - Group B'!$Y$3:$Y$54),"")</f>
        <v>0.126320910989836</v>
      </c>
    </row>
    <row r="30" spans="1:7" x14ac:dyDescent="0.3">
      <c r="B30" t="str">
        <f>_xlfn.IFNA(_xlfn.XLOOKUP(A30,'Scores - Group B'!$C$3:$C$54,'Scores - Group B'!$D$3:$D$54),"")</f>
        <v/>
      </c>
      <c r="C30" t="str">
        <f>_xlfn.IFNA(_xlfn.XLOOKUP(A30,'Scores - Group B'!$C$3:$C$54,'Scores - Group B'!$A$3:$A$54),"")</f>
        <v/>
      </c>
      <c r="D30" t="str">
        <f>_xlfn.IFNA(_xlfn.XLOOKUP(A30,'Scores - Group B'!$C$3:$C$54,'Scores - Group B'!$B$3:$B$54),"")</f>
        <v/>
      </c>
      <c r="E30" t="str">
        <f>_xlfn.IFNA(_xlfn.XLOOKUP(A30,'Scores - Group B'!$C$3:$C$54,'Scores - Group B'!$F$3:$F$54),"")</f>
        <v/>
      </c>
      <c r="F30" t="str">
        <f>_xlfn.IFNA(_xlfn.XLOOKUP(A30,'Scores - Group B'!$C$3:$C$54,'Scores - Group B'!$X$3:$X$54),"")</f>
        <v/>
      </c>
      <c r="G30" t="str">
        <f>_xlfn.IFNA(_xlfn.XLOOKUP(A30,'Scores - Group B'!$C$3:$C$54,'Scores - Group B'!$Y$3:$Y$54),"")</f>
        <v/>
      </c>
    </row>
    <row r="31" spans="1:7" x14ac:dyDescent="0.3">
      <c r="B31" t="str">
        <f>_xlfn.IFNA(_xlfn.XLOOKUP(A31,'Scores - Group B'!$C$3:$C$54,'Scores - Group B'!$D$3:$D$54),"")</f>
        <v/>
      </c>
      <c r="C31" t="str">
        <f>_xlfn.IFNA(_xlfn.XLOOKUP(A31,'Scores - Group B'!$C$3:$C$54,'Scores - Group B'!$A$3:$A$54),"")</f>
        <v/>
      </c>
      <c r="D31" t="str">
        <f>_xlfn.IFNA(_xlfn.XLOOKUP(A31,'Scores - Group B'!$C$3:$C$54,'Scores - Group B'!$B$3:$B$54),"")</f>
        <v/>
      </c>
      <c r="E31" t="str">
        <f>_xlfn.IFNA(_xlfn.XLOOKUP(A31,'Scores - Group B'!$C$3:$C$54,'Scores - Group B'!$F$3:$F$54),"")</f>
        <v/>
      </c>
      <c r="F31" t="str">
        <f>_xlfn.IFNA(_xlfn.XLOOKUP(A31,'Scores - Group B'!$C$3:$C$54,'Scores - Group B'!$X$3:$X$54),"")</f>
        <v/>
      </c>
      <c r="G31" t="str">
        <f>_xlfn.IFNA(_xlfn.XLOOKUP(A31,'Scores - Group B'!$C$3:$C$54,'Scores - Group B'!$Y$3:$Y$54),"")</f>
        <v/>
      </c>
    </row>
    <row r="32" spans="1:7" x14ac:dyDescent="0.3">
      <c r="B32" t="str">
        <f>_xlfn.IFNA(_xlfn.XLOOKUP(A32,'Scores - Group B'!$C$3:$C$54,'Scores - Group B'!$D$3:$D$54),"")</f>
        <v/>
      </c>
      <c r="C32" t="str">
        <f>_xlfn.IFNA(_xlfn.XLOOKUP(A32,'Scores - Group B'!$C$3:$C$54,'Scores - Group B'!$A$3:$A$54),"")</f>
        <v/>
      </c>
      <c r="D32" t="str">
        <f>_xlfn.IFNA(_xlfn.XLOOKUP(A32,'Scores - Group B'!$C$3:$C$54,'Scores - Group B'!$B$3:$B$54),"")</f>
        <v/>
      </c>
      <c r="E32" t="str">
        <f>_xlfn.IFNA(_xlfn.XLOOKUP(A32,'Scores - Group B'!$C$3:$C$54,'Scores - Group B'!$F$3:$F$54),"")</f>
        <v/>
      </c>
      <c r="F32" t="str">
        <f>_xlfn.IFNA(_xlfn.XLOOKUP(A32,'Scores - Group B'!$C$3:$C$54,'Scores - Group B'!$X$3:$X$54),"")</f>
        <v/>
      </c>
      <c r="G32" t="str">
        <f>_xlfn.IFNA(_xlfn.XLOOKUP(A32,'Scores - Group B'!$C$3:$C$54,'Scores - Group B'!$Y$3:$Y$54),"")</f>
        <v/>
      </c>
    </row>
    <row r="33" spans="2:7" x14ac:dyDescent="0.3">
      <c r="B33" t="str">
        <f>_xlfn.IFNA(_xlfn.XLOOKUP(A33,'Scores - Group B'!$C$3:$C$54,'Scores - Group B'!$D$3:$D$54),"")</f>
        <v/>
      </c>
      <c r="C33" t="str">
        <f>_xlfn.IFNA(_xlfn.XLOOKUP(A33,'Scores - Group B'!$C$3:$C$54,'Scores - Group B'!$A$3:$A$54),"")</f>
        <v/>
      </c>
      <c r="D33" t="str">
        <f>_xlfn.IFNA(_xlfn.XLOOKUP(A33,'Scores - Group B'!$C$3:$C$54,'Scores - Group B'!$B$3:$B$54),"")</f>
        <v/>
      </c>
      <c r="E33" t="str">
        <f>_xlfn.IFNA(_xlfn.XLOOKUP(A33,'Scores - Group B'!$C$3:$C$54,'Scores - Group B'!$F$3:$F$54),"")</f>
        <v/>
      </c>
      <c r="F33" t="str">
        <f>_xlfn.IFNA(_xlfn.XLOOKUP(A33,'Scores - Group B'!$C$3:$C$54,'Scores - Group B'!$X$3:$X$54),"")</f>
        <v/>
      </c>
      <c r="G33" t="str">
        <f>_xlfn.IFNA(_xlfn.XLOOKUP(A33,'Scores - Group B'!$C$3:$C$54,'Scores - Group B'!$Y$3:$Y$54),"")</f>
        <v/>
      </c>
    </row>
    <row r="34" spans="2:7" x14ac:dyDescent="0.3">
      <c r="B34" t="str">
        <f>_xlfn.IFNA(_xlfn.XLOOKUP(A34,'Scores - Group B'!$C$3:$C$54,'Scores - Group B'!$D$3:$D$54),"")</f>
        <v/>
      </c>
      <c r="C34" t="str">
        <f>_xlfn.IFNA(_xlfn.XLOOKUP(A34,'Scores - Group B'!$C$3:$C$54,'Scores - Group B'!$A$3:$A$54),"")</f>
        <v/>
      </c>
      <c r="D34" t="str">
        <f>_xlfn.IFNA(_xlfn.XLOOKUP(A34,'Scores - Group B'!$C$3:$C$54,'Scores - Group B'!$B$3:$B$54),"")</f>
        <v/>
      </c>
      <c r="E34" t="str">
        <f>_xlfn.IFNA(_xlfn.XLOOKUP(A34,'Scores - Group B'!$C$3:$C$54,'Scores - Group B'!$F$3:$F$54),"")</f>
        <v/>
      </c>
      <c r="F34" t="str">
        <f>_xlfn.IFNA(_xlfn.XLOOKUP(A34,'Scores - Group B'!$C$3:$C$54,'Scores - Group B'!$X$3:$X$54),"")</f>
        <v/>
      </c>
      <c r="G34" t="str">
        <f>_xlfn.IFNA(_xlfn.XLOOKUP(A34,'Scores - Group B'!$C$3:$C$54,'Scores - Group B'!$Y$3:$Y$54),"")</f>
        <v/>
      </c>
    </row>
    <row r="35" spans="2:7" x14ac:dyDescent="0.3">
      <c r="B35" t="str">
        <f>_xlfn.IFNA(_xlfn.XLOOKUP(A35,'Scores - Group B'!$C$3:$C$54,'Scores - Group B'!$D$3:$D$54),"")</f>
        <v/>
      </c>
      <c r="C35" t="str">
        <f>_xlfn.IFNA(_xlfn.XLOOKUP(A35,'Scores - Group B'!$C$3:$C$54,'Scores - Group B'!$A$3:$A$54),"")</f>
        <v/>
      </c>
      <c r="D35" t="str">
        <f>_xlfn.IFNA(_xlfn.XLOOKUP(A35,'Scores - Group B'!$C$3:$C$54,'Scores - Group B'!$B$3:$B$54),"")</f>
        <v/>
      </c>
      <c r="E35" t="str">
        <f>_xlfn.IFNA(_xlfn.XLOOKUP(A35,'Scores - Group B'!$C$3:$C$54,'Scores - Group B'!$F$3:$F$54),"")</f>
        <v/>
      </c>
      <c r="F35" t="str">
        <f>_xlfn.IFNA(_xlfn.XLOOKUP(A35,'Scores - Group B'!$C$3:$C$54,'Scores - Group B'!$X$3:$X$54),"")</f>
        <v/>
      </c>
      <c r="G35" t="str">
        <f>_xlfn.IFNA(_xlfn.XLOOKUP(A35,'Scores - Group B'!$C$3:$C$54,'Scores - Group B'!$Y$3:$Y$54),"")</f>
        <v/>
      </c>
    </row>
    <row r="36" spans="2:7" x14ac:dyDescent="0.3">
      <c r="B36" t="str">
        <f>_xlfn.IFNA(_xlfn.XLOOKUP(A36,'Scores - Group B'!$C$3:$C$54,'Scores - Group B'!$D$3:$D$54),"")</f>
        <v/>
      </c>
      <c r="C36" t="str">
        <f>_xlfn.IFNA(_xlfn.XLOOKUP(A36,'Scores - Group B'!$C$3:$C$54,'Scores - Group B'!$A$3:$A$54),"")</f>
        <v/>
      </c>
      <c r="D36" t="str">
        <f>_xlfn.IFNA(_xlfn.XLOOKUP(A36,'Scores - Group B'!$C$3:$C$54,'Scores - Group B'!$B$3:$B$54),"")</f>
        <v/>
      </c>
      <c r="E36" t="str">
        <f>_xlfn.IFNA(_xlfn.XLOOKUP(A36,'Scores - Group B'!$C$3:$C$54,'Scores - Group B'!$F$3:$F$54),"")</f>
        <v/>
      </c>
      <c r="F36" t="str">
        <f>_xlfn.IFNA(_xlfn.XLOOKUP(A36,'Scores - Group B'!$C$3:$C$54,'Scores - Group B'!$X$3:$X$54),"")</f>
        <v/>
      </c>
      <c r="G36" t="str">
        <f>_xlfn.IFNA(_xlfn.XLOOKUP(A36,'Scores - Group B'!$C$3:$C$54,'Scores - Group B'!$Y$3:$Y$54),"")</f>
        <v/>
      </c>
    </row>
    <row r="37" spans="2:7" x14ac:dyDescent="0.3">
      <c r="B37" t="str">
        <f>_xlfn.IFNA(_xlfn.XLOOKUP(A37,'Scores - Group B'!$C$3:$C$54,'Scores - Group B'!$D$3:$D$54),"")</f>
        <v/>
      </c>
      <c r="C37" t="str">
        <f>_xlfn.IFNA(_xlfn.XLOOKUP(A37,'Scores - Group B'!$C$3:$C$54,'Scores - Group B'!$A$3:$A$54),"")</f>
        <v/>
      </c>
      <c r="D37" t="str">
        <f>_xlfn.IFNA(_xlfn.XLOOKUP(A37,'Scores - Group B'!$C$3:$C$54,'Scores - Group B'!$B$3:$B$54),"")</f>
        <v/>
      </c>
      <c r="E37" t="str">
        <f>_xlfn.IFNA(_xlfn.XLOOKUP(A37,'Scores - Group B'!$C$3:$C$54,'Scores - Group B'!$F$3:$F$54),"")</f>
        <v/>
      </c>
      <c r="F37" t="str">
        <f>_xlfn.IFNA(_xlfn.XLOOKUP(A37,'Scores - Group B'!$C$3:$C$54,'Scores - Group B'!$X$3:$X$54),"")</f>
        <v/>
      </c>
      <c r="G37" t="str">
        <f>_xlfn.IFNA(_xlfn.XLOOKUP(A37,'Scores - Group B'!$C$3:$C$54,'Scores - Group B'!$Y$3:$Y$54),"")</f>
        <v/>
      </c>
    </row>
    <row r="38" spans="2:7" x14ac:dyDescent="0.3">
      <c r="B38" t="str">
        <f>_xlfn.IFNA(_xlfn.XLOOKUP(A38,'Scores - Group B'!$C$3:$C$54,'Scores - Group B'!$D$3:$D$54),"")</f>
        <v/>
      </c>
      <c r="C38" t="str">
        <f>_xlfn.IFNA(_xlfn.XLOOKUP(A38,'Scores - Group B'!$C$3:$C$54,'Scores - Group B'!$A$3:$A$54),"")</f>
        <v/>
      </c>
      <c r="D38" t="str">
        <f>_xlfn.IFNA(_xlfn.XLOOKUP(A38,'Scores - Group B'!$C$3:$C$54,'Scores - Group B'!$B$3:$B$54),"")</f>
        <v/>
      </c>
      <c r="E38" t="str">
        <f>_xlfn.IFNA(_xlfn.XLOOKUP(A38,'Scores - Group B'!$C$3:$C$54,'Scores - Group B'!$F$3:$F$54),"")</f>
        <v/>
      </c>
      <c r="F38" t="str">
        <f>_xlfn.IFNA(_xlfn.XLOOKUP(A38,'Scores - Group B'!$C$3:$C$54,'Scores - Group B'!$X$3:$X$54),"")</f>
        <v/>
      </c>
      <c r="G38" t="str">
        <f>_xlfn.IFNA(_xlfn.XLOOKUP(A38,'Scores - Group B'!$C$3:$C$54,'Scores - Group B'!$Y$3:$Y$54),"")</f>
        <v/>
      </c>
    </row>
    <row r="39" spans="2:7" x14ac:dyDescent="0.3">
      <c r="B39" t="str">
        <f>_xlfn.IFNA(_xlfn.XLOOKUP(A39,'Scores - Group B'!$C$3:$C$54,'Scores - Group B'!$D$3:$D$54),"")</f>
        <v/>
      </c>
      <c r="C39" t="str">
        <f>_xlfn.IFNA(_xlfn.XLOOKUP(A39,'Scores - Group B'!$C$3:$C$54,'Scores - Group B'!$A$3:$A$54),"")</f>
        <v/>
      </c>
      <c r="D39" t="str">
        <f>_xlfn.IFNA(_xlfn.XLOOKUP(A39,'Scores - Group B'!$C$3:$C$54,'Scores - Group B'!$B$3:$B$54),"")</f>
        <v/>
      </c>
      <c r="E39" t="str">
        <f>_xlfn.IFNA(_xlfn.XLOOKUP(A39,'Scores - Group B'!$C$3:$C$54,'Scores - Group B'!$F$3:$F$54),"")</f>
        <v/>
      </c>
      <c r="F39" t="str">
        <f>_xlfn.IFNA(_xlfn.XLOOKUP(A39,'Scores - Group B'!$C$3:$C$54,'Scores - Group B'!$X$3:$X$54),"")</f>
        <v/>
      </c>
      <c r="G39" t="str">
        <f>_xlfn.IFNA(_xlfn.XLOOKUP(A39,'Scores - Group B'!$C$3:$C$54,'Scores - Group B'!$Y$3:$Y$54),"")</f>
        <v/>
      </c>
    </row>
    <row r="40" spans="2:7" x14ac:dyDescent="0.3">
      <c r="B40" t="str">
        <f>_xlfn.IFNA(_xlfn.XLOOKUP(A40,'Scores - Group B'!$C$3:$C$54,'Scores - Group B'!$D$3:$D$54),"")</f>
        <v/>
      </c>
      <c r="C40" t="str">
        <f>_xlfn.IFNA(_xlfn.XLOOKUP(A40,'Scores - Group B'!$C$3:$C$54,'Scores - Group B'!$A$3:$A$54),"")</f>
        <v/>
      </c>
      <c r="D40" t="str">
        <f>_xlfn.IFNA(_xlfn.XLOOKUP(A40,'Scores - Group B'!$C$3:$C$54,'Scores - Group B'!$B$3:$B$54),"")</f>
        <v/>
      </c>
      <c r="E40" t="str">
        <f>_xlfn.IFNA(_xlfn.XLOOKUP(A40,'Scores - Group B'!$C$3:$C$54,'Scores - Group B'!$F$3:$F$54),"")</f>
        <v/>
      </c>
      <c r="F40" t="str">
        <f>_xlfn.IFNA(_xlfn.XLOOKUP(A40,'Scores - Group B'!$C$3:$C$54,'Scores - Group B'!$X$3:$X$54),"")</f>
        <v/>
      </c>
      <c r="G40" t="str">
        <f>_xlfn.IFNA(_xlfn.XLOOKUP(A40,'Scores - Group B'!$C$3:$C$54,'Scores - Group B'!$Y$3:$Y$54),"")</f>
        <v/>
      </c>
    </row>
    <row r="41" spans="2:7" x14ac:dyDescent="0.3">
      <c r="B41" t="str">
        <f>_xlfn.IFNA(_xlfn.XLOOKUP(A41,'Scores - Group B'!$C$3:$C$54,'Scores - Group B'!$D$3:$D$54),"")</f>
        <v/>
      </c>
      <c r="C41" t="str">
        <f>_xlfn.IFNA(_xlfn.XLOOKUP(A41,'Scores - Group B'!$C$3:$C$54,'Scores - Group B'!$A$3:$A$54),"")</f>
        <v/>
      </c>
      <c r="D41" t="str">
        <f>_xlfn.IFNA(_xlfn.XLOOKUP(A41,'Scores - Group B'!$C$3:$C$54,'Scores - Group B'!$B$3:$B$54),"")</f>
        <v/>
      </c>
      <c r="E41" t="str">
        <f>_xlfn.IFNA(_xlfn.XLOOKUP(A41,'Scores - Group B'!$C$3:$C$54,'Scores - Group B'!$F$3:$F$54),"")</f>
        <v/>
      </c>
      <c r="F41" t="str">
        <f>_xlfn.IFNA(_xlfn.XLOOKUP(A41,'Scores - Group B'!$C$3:$C$54,'Scores - Group B'!$X$3:$X$54),"")</f>
        <v/>
      </c>
      <c r="G41" t="str">
        <f>_xlfn.IFNA(_xlfn.XLOOKUP(A41,'Scores - Group B'!$C$3:$C$54,'Scores - Group B'!$Y$3:$Y$54),"")</f>
        <v/>
      </c>
    </row>
    <row r="42" spans="2:7" x14ac:dyDescent="0.3">
      <c r="B42" t="str">
        <f>_xlfn.IFNA(_xlfn.XLOOKUP(A42,'Scores - Group B'!$C$3:$C$54,'Scores - Group B'!$D$3:$D$54),"")</f>
        <v/>
      </c>
      <c r="C42" t="str">
        <f>_xlfn.IFNA(_xlfn.XLOOKUP(A42,'Scores - Group B'!$C$3:$C$54,'Scores - Group B'!$A$3:$A$54),"")</f>
        <v/>
      </c>
      <c r="D42" t="str">
        <f>_xlfn.IFNA(_xlfn.XLOOKUP(A42,'Scores - Group B'!$C$3:$C$54,'Scores - Group B'!$B$3:$B$54),"")</f>
        <v/>
      </c>
      <c r="E42" t="str">
        <f>_xlfn.IFNA(_xlfn.XLOOKUP(A42,'Scores - Group B'!$C$3:$C$54,'Scores - Group B'!$F$3:$F$54),"")</f>
        <v/>
      </c>
      <c r="F42" t="str">
        <f>_xlfn.IFNA(_xlfn.XLOOKUP(A42,'Scores - Group B'!$C$3:$C$54,'Scores - Group B'!$X$3:$X$54),"")</f>
        <v/>
      </c>
      <c r="G42" t="str">
        <f>_xlfn.IFNA(_xlfn.XLOOKUP(A42,'Scores - Group B'!$C$3:$C$54,'Scores - Group B'!$Y$3:$Y$54),"")</f>
        <v/>
      </c>
    </row>
    <row r="43" spans="2:7" x14ac:dyDescent="0.3">
      <c r="B43" t="str">
        <f>_xlfn.IFNA(_xlfn.XLOOKUP(A43,'Scores - Group B'!$C$3:$C$54,'Scores - Group B'!$D$3:$D$54),"")</f>
        <v/>
      </c>
      <c r="C43" t="str">
        <f>_xlfn.IFNA(_xlfn.XLOOKUP(A43,'Scores - Group B'!$C$3:$C$54,'Scores - Group B'!$A$3:$A$54),"")</f>
        <v/>
      </c>
      <c r="D43" t="str">
        <f>_xlfn.IFNA(_xlfn.XLOOKUP(A43,'Scores - Group B'!$C$3:$C$54,'Scores - Group B'!$B$3:$B$54),"")</f>
        <v/>
      </c>
      <c r="E43" t="str">
        <f>_xlfn.IFNA(_xlfn.XLOOKUP(A43,'Scores - Group B'!$C$3:$C$54,'Scores - Group B'!$F$3:$F$54),"")</f>
        <v/>
      </c>
      <c r="F43" t="str">
        <f>_xlfn.IFNA(_xlfn.XLOOKUP(A43,'Scores - Group B'!$C$3:$C$54,'Scores - Group B'!$X$3:$X$54),"")</f>
        <v/>
      </c>
      <c r="G43" t="str">
        <f>_xlfn.IFNA(_xlfn.XLOOKUP(A43,'Scores - Group B'!$C$3:$C$54,'Scores - Group B'!$Y$3:$Y$54),"")</f>
        <v/>
      </c>
    </row>
    <row r="44" spans="2:7" x14ac:dyDescent="0.3">
      <c r="B44" t="str">
        <f>_xlfn.IFNA(_xlfn.XLOOKUP(A44,'Scores - Group B'!$C$3:$C$54,'Scores - Group B'!$D$3:$D$54),"")</f>
        <v/>
      </c>
      <c r="C44" t="str">
        <f>_xlfn.IFNA(_xlfn.XLOOKUP(A44,'Scores - Group B'!$C$3:$C$54,'Scores - Group B'!$A$3:$A$54),"")</f>
        <v/>
      </c>
      <c r="D44" t="str">
        <f>_xlfn.IFNA(_xlfn.XLOOKUP(A44,'Scores - Group B'!$C$3:$C$54,'Scores - Group B'!$B$3:$B$54),"")</f>
        <v/>
      </c>
      <c r="E44" t="str">
        <f>_xlfn.IFNA(_xlfn.XLOOKUP(A44,'Scores - Group B'!$C$3:$C$54,'Scores - Group B'!$F$3:$F$54),"")</f>
        <v/>
      </c>
      <c r="F44" t="str">
        <f>_xlfn.IFNA(_xlfn.XLOOKUP(A44,'Scores - Group B'!$C$3:$C$54,'Scores - Group B'!$X$3:$X$54),"")</f>
        <v/>
      </c>
      <c r="G44" t="str">
        <f>_xlfn.IFNA(_xlfn.XLOOKUP(A44,'Scores - Group B'!$C$3:$C$54,'Scores - Group B'!$Y$3:$Y$54),"")</f>
        <v/>
      </c>
    </row>
    <row r="45" spans="2:7" x14ac:dyDescent="0.3">
      <c r="B45" t="str">
        <f>_xlfn.IFNA(_xlfn.XLOOKUP(A45,'Scores - Group B'!$C$3:$C$54,'Scores - Group B'!$D$3:$D$54),"")</f>
        <v/>
      </c>
      <c r="C45" t="str">
        <f>_xlfn.IFNA(_xlfn.XLOOKUP(A45,'Scores - Group B'!$C$3:$C$54,'Scores - Group B'!$A$3:$A$54),"")</f>
        <v/>
      </c>
      <c r="D45" t="str">
        <f>_xlfn.IFNA(_xlfn.XLOOKUP(A45,'Scores - Group B'!$C$3:$C$54,'Scores - Group B'!$B$3:$B$54),"")</f>
        <v/>
      </c>
      <c r="E45" t="str">
        <f>_xlfn.IFNA(_xlfn.XLOOKUP(A45,'Scores - Group B'!$C$3:$C$54,'Scores - Group B'!$F$3:$F$54),"")</f>
        <v/>
      </c>
      <c r="F45" t="str">
        <f>_xlfn.IFNA(_xlfn.XLOOKUP(A45,'Scores - Group B'!$C$3:$C$54,'Scores - Group B'!$X$3:$X$54),"")</f>
        <v/>
      </c>
      <c r="G45" t="str">
        <f>_xlfn.IFNA(_xlfn.XLOOKUP(A45,'Scores - Group B'!$C$3:$C$54,'Scores - Group B'!$Y$3:$Y$54),"")</f>
        <v/>
      </c>
    </row>
    <row r="46" spans="2:7" x14ac:dyDescent="0.3">
      <c r="B46" t="str">
        <f>_xlfn.IFNA(_xlfn.XLOOKUP(A46,'Scores - Group B'!$C$3:$C$54,'Scores - Group B'!$D$3:$D$54),"")</f>
        <v/>
      </c>
      <c r="C46" t="str">
        <f>_xlfn.IFNA(_xlfn.XLOOKUP(A46,'Scores - Group B'!$C$3:$C$54,'Scores - Group B'!$A$3:$A$54),"")</f>
        <v/>
      </c>
      <c r="D46" t="str">
        <f>_xlfn.IFNA(_xlfn.XLOOKUP(A46,'Scores - Group B'!$C$3:$C$54,'Scores - Group B'!$B$3:$B$54),"")</f>
        <v/>
      </c>
      <c r="E46" t="str">
        <f>_xlfn.IFNA(_xlfn.XLOOKUP(A46,'Scores - Group B'!$C$3:$C$54,'Scores - Group B'!$F$3:$F$54),"")</f>
        <v/>
      </c>
      <c r="F46" t="str">
        <f>_xlfn.IFNA(_xlfn.XLOOKUP(A46,'Scores - Group B'!$C$3:$C$54,'Scores - Group B'!$X$3:$X$54),"")</f>
        <v/>
      </c>
      <c r="G46" t="str">
        <f>_xlfn.IFNA(_xlfn.XLOOKUP(A46,'Scores - Group B'!$C$3:$C$54,'Scores - Group B'!$Y$3:$Y$54),"")</f>
        <v/>
      </c>
    </row>
    <row r="47" spans="2:7" x14ac:dyDescent="0.3">
      <c r="B47" t="str">
        <f>_xlfn.IFNA(_xlfn.XLOOKUP(A47,'Scores - Group B'!$C$3:$C$54,'Scores - Group B'!$D$3:$D$54),"")</f>
        <v/>
      </c>
      <c r="C47" t="str">
        <f>_xlfn.IFNA(_xlfn.XLOOKUP(A47,'Scores - Group B'!$C$3:$C$54,'Scores - Group B'!$A$3:$A$54),"")</f>
        <v/>
      </c>
      <c r="D47" t="str">
        <f>_xlfn.IFNA(_xlfn.XLOOKUP(A47,'Scores - Group B'!$C$3:$C$54,'Scores - Group B'!$B$3:$B$54),"")</f>
        <v/>
      </c>
      <c r="E47" t="str">
        <f>_xlfn.IFNA(_xlfn.XLOOKUP(A47,'Scores - Group B'!$C$3:$C$54,'Scores - Group B'!$F$3:$F$54),"")</f>
        <v/>
      </c>
      <c r="F47" t="str">
        <f>_xlfn.IFNA(_xlfn.XLOOKUP(A47,'Scores - Group B'!$C$3:$C$54,'Scores - Group B'!$X$3:$X$54),"")</f>
        <v/>
      </c>
      <c r="G47" t="str">
        <f>_xlfn.IFNA(_xlfn.XLOOKUP(A47,'Scores - Group B'!$C$3:$C$54,'Scores - Group B'!$Y$3:$Y$54),"")</f>
        <v/>
      </c>
    </row>
    <row r="48" spans="2:7" x14ac:dyDescent="0.3">
      <c r="B48" t="str">
        <f>_xlfn.IFNA(_xlfn.XLOOKUP(A48,'Scores - Group B'!$C$3:$C$54,'Scores - Group B'!$D$3:$D$54),"")</f>
        <v/>
      </c>
      <c r="C48" t="str">
        <f>_xlfn.IFNA(_xlfn.XLOOKUP(A48,'Scores - Group B'!$C$3:$C$54,'Scores - Group B'!$A$3:$A$54),"")</f>
        <v/>
      </c>
      <c r="D48" t="str">
        <f>_xlfn.IFNA(_xlfn.XLOOKUP(A48,'Scores - Group B'!$C$3:$C$54,'Scores - Group B'!$B$3:$B$54),"")</f>
        <v/>
      </c>
      <c r="E48" t="str">
        <f>_xlfn.IFNA(_xlfn.XLOOKUP(A48,'Scores - Group B'!$C$3:$C$54,'Scores - Group B'!$F$3:$F$54),"")</f>
        <v/>
      </c>
      <c r="F48" t="str">
        <f>_xlfn.IFNA(_xlfn.XLOOKUP(A48,'Scores - Group B'!$C$3:$C$54,'Scores - Group B'!$X$3:$X$54),"")</f>
        <v/>
      </c>
      <c r="G48" t="str">
        <f>_xlfn.IFNA(_xlfn.XLOOKUP(A48,'Scores - Group B'!$C$3:$C$54,'Scores - Group B'!$Y$3:$Y$54),"")</f>
        <v/>
      </c>
    </row>
    <row r="49" spans="2:7" x14ac:dyDescent="0.3">
      <c r="B49" t="str">
        <f>_xlfn.IFNA(_xlfn.XLOOKUP(A49,'Scores - Group B'!$C$3:$C$54,'Scores - Group B'!$D$3:$D$54),"")</f>
        <v/>
      </c>
      <c r="C49" t="str">
        <f>_xlfn.IFNA(_xlfn.XLOOKUP(A49,'Scores - Group B'!$C$3:$C$54,'Scores - Group B'!$A$3:$A$54),"")</f>
        <v/>
      </c>
      <c r="D49" t="str">
        <f>_xlfn.IFNA(_xlfn.XLOOKUP(A49,'Scores - Group B'!$C$3:$C$54,'Scores - Group B'!$B$3:$B$54),"")</f>
        <v/>
      </c>
      <c r="E49" t="str">
        <f>_xlfn.IFNA(_xlfn.XLOOKUP(A49,'Scores - Group B'!$C$3:$C$54,'Scores - Group B'!$F$3:$F$54),"")</f>
        <v/>
      </c>
      <c r="F49" t="str">
        <f>_xlfn.IFNA(_xlfn.XLOOKUP(A49,'Scores - Group B'!$C$3:$C$54,'Scores - Group B'!$X$3:$X$54),"")</f>
        <v/>
      </c>
      <c r="G49" t="str">
        <f>_xlfn.IFNA(_xlfn.XLOOKUP(A49,'Scores - Group B'!$C$3:$C$54,'Scores - Group B'!$Y$3:$Y$54),"")</f>
        <v/>
      </c>
    </row>
    <row r="50" spans="2:7" x14ac:dyDescent="0.3">
      <c r="B50" t="str">
        <f>_xlfn.IFNA(_xlfn.XLOOKUP(A50,'Scores - Group B'!$C$3:$C$54,'Scores - Group B'!$D$3:$D$54),"")</f>
        <v/>
      </c>
      <c r="C50" t="str">
        <f>_xlfn.IFNA(_xlfn.XLOOKUP(A50,'Scores - Group B'!$C$3:$C$54,'Scores - Group B'!$A$3:$A$54),"")</f>
        <v/>
      </c>
      <c r="D50" t="str">
        <f>_xlfn.IFNA(_xlfn.XLOOKUP(A50,'Scores - Group B'!$C$3:$C$54,'Scores - Group B'!$B$3:$B$54),"")</f>
        <v/>
      </c>
      <c r="E50" t="str">
        <f>_xlfn.IFNA(_xlfn.XLOOKUP(A50,'Scores - Group B'!$C$3:$C$54,'Scores - Group B'!$F$3:$F$54),"")</f>
        <v/>
      </c>
      <c r="F50" t="str">
        <f>_xlfn.IFNA(_xlfn.XLOOKUP(A50,'Scores - Group B'!$C$3:$C$54,'Scores - Group B'!$X$3:$X$54),"")</f>
        <v/>
      </c>
      <c r="G50" t="str">
        <f>_xlfn.IFNA(_xlfn.XLOOKUP(A50,'Scores - Group B'!$C$3:$C$54,'Scores - Group B'!$Y$3:$Y$54),"")</f>
        <v/>
      </c>
    </row>
    <row r="51" spans="2:7" x14ac:dyDescent="0.3">
      <c r="B51" t="str">
        <f>_xlfn.IFNA(_xlfn.XLOOKUP(A51,'Scores - Group B'!$C$3:$C$54,'Scores - Group B'!$D$3:$D$54),"")</f>
        <v/>
      </c>
      <c r="C51" t="str">
        <f>_xlfn.IFNA(_xlfn.XLOOKUP(A51,'Scores - Group B'!$C$3:$C$54,'Scores - Group B'!$A$3:$A$54),"")</f>
        <v/>
      </c>
      <c r="D51" t="str">
        <f>_xlfn.IFNA(_xlfn.XLOOKUP(A51,'Scores - Group B'!$C$3:$C$54,'Scores - Group B'!$B$3:$B$54),"")</f>
        <v/>
      </c>
      <c r="E51" t="str">
        <f>_xlfn.IFNA(_xlfn.XLOOKUP(A51,'Scores - Group B'!$C$3:$C$54,'Scores - Group B'!$F$3:$F$54),"")</f>
        <v/>
      </c>
      <c r="F51" t="str">
        <f>_xlfn.IFNA(_xlfn.XLOOKUP(A51,'Scores - Group B'!$C$3:$C$54,'Scores - Group B'!$X$3:$X$54),"")</f>
        <v/>
      </c>
      <c r="G51" t="str">
        <f>_xlfn.IFNA(_xlfn.XLOOKUP(A51,'Scores - Group B'!$C$3:$C$54,'Scores - Group B'!$Y$3:$Y$54),"")</f>
        <v/>
      </c>
    </row>
    <row r="52" spans="2:7" x14ac:dyDescent="0.3">
      <c r="B52" t="str">
        <f>_xlfn.IFNA(_xlfn.XLOOKUP(A52,'Scores - Group B'!$C$3:$C$54,'Scores - Group B'!$D$3:$D$54),"")</f>
        <v/>
      </c>
      <c r="C52" t="str">
        <f>_xlfn.IFNA(_xlfn.XLOOKUP(A52,'Scores - Group B'!$C$3:$C$54,'Scores - Group B'!$A$3:$A$54),"")</f>
        <v/>
      </c>
      <c r="D52" t="str">
        <f>_xlfn.IFNA(_xlfn.XLOOKUP(A52,'Scores - Group B'!$C$3:$C$54,'Scores - Group B'!$B$3:$B$54),"")</f>
        <v/>
      </c>
      <c r="E52" t="str">
        <f>_xlfn.IFNA(_xlfn.XLOOKUP(A52,'Scores - Group B'!$C$3:$C$54,'Scores - Group B'!$F$3:$F$54),"")</f>
        <v/>
      </c>
      <c r="F52" t="str">
        <f>_xlfn.IFNA(_xlfn.XLOOKUP(A52,'Scores - Group B'!$C$3:$C$54,'Scores - Group B'!$X$3:$X$54),"")</f>
        <v/>
      </c>
      <c r="G52" t="str">
        <f>_xlfn.IFNA(_xlfn.XLOOKUP(A52,'Scores - Group B'!$C$3:$C$54,'Scores - Group B'!$Y$3:$Y$54),"")</f>
        <v/>
      </c>
    </row>
    <row r="53" spans="2:7" x14ac:dyDescent="0.3">
      <c r="B53" t="str">
        <f>_xlfn.IFNA(_xlfn.XLOOKUP(A53,'Scores - Group B'!$C$3:$C$54,'Scores - Group B'!$D$3:$D$54),"")</f>
        <v/>
      </c>
      <c r="C53" t="str">
        <f>_xlfn.IFNA(_xlfn.XLOOKUP(A53,'Scores - Group B'!$C$3:$C$54,'Scores - Group B'!$A$3:$A$54),"")</f>
        <v/>
      </c>
      <c r="D53" t="str">
        <f>_xlfn.IFNA(_xlfn.XLOOKUP(A53,'Scores - Group B'!$C$3:$C$54,'Scores - Group B'!$B$3:$B$54),"")</f>
        <v/>
      </c>
      <c r="E53" t="str">
        <f>_xlfn.IFNA(_xlfn.XLOOKUP(A53,'Scores - Group B'!$C$3:$C$54,'Scores - Group B'!$F$3:$F$54),"")</f>
        <v/>
      </c>
      <c r="F53" t="str">
        <f>_xlfn.IFNA(_xlfn.XLOOKUP(A53,'Scores - Group B'!$C$3:$C$54,'Scores - Group B'!$X$3:$X$54),"")</f>
        <v/>
      </c>
      <c r="G53" t="str">
        <f>_xlfn.IFNA(_xlfn.XLOOKUP(A53,'Scores - Group B'!$C$3:$C$54,'Scores - Group B'!$Y$3:$Y$54),"")</f>
        <v/>
      </c>
    </row>
    <row r="54" spans="2:7" x14ac:dyDescent="0.3">
      <c r="B54" t="str">
        <f>_xlfn.IFNA(_xlfn.XLOOKUP(A54,'Scores - Group B'!$C$3:$C$54,'Scores - Group B'!$D$3:$D$54),"")</f>
        <v/>
      </c>
      <c r="C54" t="str">
        <f>_xlfn.IFNA(_xlfn.XLOOKUP(A54,'Scores - Group B'!$C$3:$C$54,'Scores - Group B'!$A$3:$A$54),"")</f>
        <v/>
      </c>
      <c r="D54" t="str">
        <f>_xlfn.IFNA(_xlfn.XLOOKUP(A54,'Scores - Group B'!$C$3:$C$54,'Scores - Group B'!$B$3:$B$54),"")</f>
        <v/>
      </c>
      <c r="E54" t="str">
        <f>_xlfn.IFNA(_xlfn.XLOOKUP(A54,'Scores - Group B'!$C$3:$C$54,'Scores - Group B'!$F$3:$F$54),"")</f>
        <v/>
      </c>
      <c r="F54" t="str">
        <f>_xlfn.IFNA(_xlfn.XLOOKUP(A54,'Scores - Group B'!$C$3:$C$54,'Scores - Group B'!$X$3:$X$54),"")</f>
        <v/>
      </c>
      <c r="G54" t="str">
        <f>_xlfn.IFNA(_xlfn.XLOOKUP(A54,'Scores - Group B'!$C$3:$C$54,'Scores - Group B'!$Y$3:$Y$54),"")</f>
        <v/>
      </c>
    </row>
    <row r="55" spans="2:7" x14ac:dyDescent="0.3">
      <c r="B55" t="str">
        <f>_xlfn.IFNA(_xlfn.XLOOKUP(A55,'Scores - Group B'!$C$3:$C$54,'Scores - Group B'!$D$3:$D$54),"")</f>
        <v/>
      </c>
      <c r="C55" t="str">
        <f>_xlfn.IFNA(_xlfn.XLOOKUP(A55,'Scores - Group B'!$C$3:$C$54,'Scores - Group B'!$A$3:$A$54),"")</f>
        <v/>
      </c>
      <c r="D55" t="str">
        <f>_xlfn.IFNA(_xlfn.XLOOKUP(A55,'Scores - Group B'!$C$3:$C$54,'Scores - Group B'!$B$3:$B$54),"")</f>
        <v/>
      </c>
      <c r="E55" t="str">
        <f>_xlfn.IFNA(_xlfn.XLOOKUP(A55,'Scores - Group B'!$C$3:$C$54,'Scores - Group B'!$F$3:$F$54),"")</f>
        <v/>
      </c>
      <c r="F55" t="str">
        <f>_xlfn.IFNA(_xlfn.XLOOKUP(A55,'Scores - Group B'!$C$3:$C$54,'Scores - Group B'!$X$3:$X$54),"")</f>
        <v/>
      </c>
      <c r="G55" t="str">
        <f>_xlfn.IFNA(_xlfn.XLOOKUP(A55,'Scores - Group B'!$C$3:$C$54,'Scores - Group B'!$Y$3:$Y$54),"")</f>
        <v/>
      </c>
    </row>
    <row r="56" spans="2:7" x14ac:dyDescent="0.3">
      <c r="B56" t="str">
        <f>_xlfn.IFNA(_xlfn.XLOOKUP(A56,'Scores - Group B'!$C$3:$C$54,'Scores - Group B'!$D$3:$D$54),"")</f>
        <v/>
      </c>
      <c r="C56" t="str">
        <f>_xlfn.IFNA(_xlfn.XLOOKUP(A56,'Scores - Group B'!$C$3:$C$54,'Scores - Group B'!$A$3:$A$54),"")</f>
        <v/>
      </c>
      <c r="D56" t="str">
        <f>_xlfn.IFNA(_xlfn.XLOOKUP(A56,'Scores - Group B'!$C$3:$C$54,'Scores - Group B'!$B$3:$B$54),"")</f>
        <v/>
      </c>
      <c r="E56" t="str">
        <f>_xlfn.IFNA(_xlfn.XLOOKUP(A56,'Scores - Group B'!$C$3:$C$54,'Scores - Group B'!$F$3:$F$54),"")</f>
        <v/>
      </c>
      <c r="F56" t="str">
        <f>_xlfn.IFNA(_xlfn.XLOOKUP(A56,'Scores - Group B'!$C$3:$C$54,'Scores - Group B'!$X$3:$X$54),"")</f>
        <v/>
      </c>
      <c r="G56" t="str">
        <f>_xlfn.IFNA(_xlfn.XLOOKUP(A56,'Scores - Group B'!$C$3:$C$54,'Scores - Group B'!$Y$3:$Y$54),"")</f>
        <v/>
      </c>
    </row>
    <row r="57" spans="2:7" x14ac:dyDescent="0.3">
      <c r="B57" t="str">
        <f>_xlfn.IFNA(_xlfn.XLOOKUP(A57,'Scores - Group B'!$C$3:$C$54,'Scores - Group B'!$D$3:$D$54),"")</f>
        <v/>
      </c>
      <c r="C57" t="str">
        <f>_xlfn.IFNA(_xlfn.XLOOKUP(A57,'Scores - Group B'!$C$3:$C$54,'Scores - Group B'!$A$3:$A$54),"")</f>
        <v/>
      </c>
      <c r="D57" t="str">
        <f>_xlfn.IFNA(_xlfn.XLOOKUP(A57,'Scores - Group B'!$C$3:$C$54,'Scores - Group B'!$B$3:$B$54),"")</f>
        <v/>
      </c>
      <c r="E57" t="str">
        <f>_xlfn.IFNA(_xlfn.XLOOKUP(A57,'Scores - Group B'!$C$3:$C$54,'Scores - Group B'!$F$3:$F$54),"")</f>
        <v/>
      </c>
      <c r="F57" t="str">
        <f>_xlfn.IFNA(_xlfn.XLOOKUP(A57,'Scores - Group B'!$C$3:$C$54,'Scores - Group B'!$X$3:$X$54),"")</f>
        <v/>
      </c>
      <c r="G57" t="str">
        <f>_xlfn.IFNA(_xlfn.XLOOKUP(A57,'Scores - Group B'!$C$3:$C$54,'Scores - Group B'!$Y$3:$Y$54),"")</f>
        <v/>
      </c>
    </row>
    <row r="58" spans="2:7" x14ac:dyDescent="0.3">
      <c r="B58" t="str">
        <f>_xlfn.IFNA(_xlfn.XLOOKUP(A58,'Scores - Group B'!$C$3:$C$54,'Scores - Group B'!$D$3:$D$54),"")</f>
        <v/>
      </c>
      <c r="C58" t="str">
        <f>_xlfn.IFNA(_xlfn.XLOOKUP(A58,'Scores - Group B'!$C$3:$C$54,'Scores - Group B'!$A$3:$A$54),"")</f>
        <v/>
      </c>
      <c r="D58" t="str">
        <f>_xlfn.IFNA(_xlfn.XLOOKUP(A58,'Scores - Group B'!$C$3:$C$54,'Scores - Group B'!$B$3:$B$54),"")</f>
        <v/>
      </c>
      <c r="E58" t="str">
        <f>_xlfn.IFNA(_xlfn.XLOOKUP(A58,'Scores - Group B'!$C$3:$C$54,'Scores - Group B'!$F$3:$F$54),"")</f>
        <v/>
      </c>
      <c r="F58" t="str">
        <f>_xlfn.IFNA(_xlfn.XLOOKUP(A58,'Scores - Group B'!$C$3:$C$54,'Scores - Group B'!$X$3:$X$54),"")</f>
        <v/>
      </c>
      <c r="G58" t="str">
        <f>_xlfn.IFNA(_xlfn.XLOOKUP(A58,'Scores - Group B'!$C$3:$C$54,'Scores - Group B'!$Y$3:$Y$54),"")</f>
        <v/>
      </c>
    </row>
    <row r="59" spans="2:7" x14ac:dyDescent="0.3">
      <c r="B59" t="str">
        <f>_xlfn.IFNA(_xlfn.XLOOKUP(A59,'Scores - Group B'!$C$3:$C$54,'Scores - Group B'!$D$3:$D$54),"")</f>
        <v/>
      </c>
      <c r="C59" t="str">
        <f>_xlfn.IFNA(_xlfn.XLOOKUP(A59,'Scores - Group B'!$C$3:$C$54,'Scores - Group B'!$A$3:$A$54),"")</f>
        <v/>
      </c>
      <c r="D59" t="str">
        <f>_xlfn.IFNA(_xlfn.XLOOKUP(A59,'Scores - Group B'!$C$3:$C$54,'Scores - Group B'!$B$3:$B$54),"")</f>
        <v/>
      </c>
      <c r="E59" t="str">
        <f>_xlfn.IFNA(_xlfn.XLOOKUP(A59,'Scores - Group B'!$C$3:$C$54,'Scores - Group B'!$F$3:$F$54),"")</f>
        <v/>
      </c>
      <c r="F59" t="str">
        <f>_xlfn.IFNA(_xlfn.XLOOKUP(A59,'Scores - Group B'!$C$3:$C$54,'Scores - Group B'!$X$3:$X$54),"")</f>
        <v/>
      </c>
      <c r="G59" t="str">
        <f>_xlfn.IFNA(_xlfn.XLOOKUP(A59,'Scores - Group B'!$C$3:$C$54,'Scores - Group B'!$Y$3:$Y$54),"")</f>
        <v/>
      </c>
    </row>
    <row r="60" spans="2:7" x14ac:dyDescent="0.3">
      <c r="B60" t="str">
        <f>_xlfn.IFNA(_xlfn.XLOOKUP(A60,'Scores - Group B'!$C$3:$C$54,'Scores - Group B'!$D$3:$D$54),"")</f>
        <v/>
      </c>
      <c r="C60" t="str">
        <f>_xlfn.IFNA(_xlfn.XLOOKUP(A60,'Scores - Group B'!$C$3:$C$54,'Scores - Group B'!$A$3:$A$54),"")</f>
        <v/>
      </c>
      <c r="D60" t="str">
        <f>_xlfn.IFNA(_xlfn.XLOOKUP(A60,'Scores - Group B'!$C$3:$C$54,'Scores - Group B'!$B$3:$B$54),"")</f>
        <v/>
      </c>
      <c r="E60" t="str">
        <f>_xlfn.IFNA(_xlfn.XLOOKUP(A60,'Scores - Group B'!$C$3:$C$54,'Scores - Group B'!$F$3:$F$54),"")</f>
        <v/>
      </c>
      <c r="F60" t="str">
        <f>_xlfn.IFNA(_xlfn.XLOOKUP(A60,'Scores - Group B'!$C$3:$C$54,'Scores - Group B'!$X$3:$X$54),"")</f>
        <v/>
      </c>
      <c r="G60" t="str">
        <f>_xlfn.IFNA(_xlfn.XLOOKUP(A60,'Scores - Group B'!$C$3:$C$54,'Scores - Group B'!$Y$3:$Y$54),"")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6" ma:contentTypeDescription="Create a new document." ma:contentTypeScope="" ma:versionID="8e7e19d17a0604bb59b50f816fce5d6a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5ac43e51a76149647e806cba4cd0a543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7FE574-5A4D-4083-979D-9E7728AAF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06240-d0a1-4765-951a-f660ca2d4785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CA85E-7082-4D5F-A0A2-2EB5D5C455A4}">
  <ds:schemaRefs>
    <ds:schemaRef ds:uri="http://schemas.microsoft.com/office/2006/metadata/properties"/>
    <ds:schemaRef ds:uri="http://schemas.microsoft.com/office/infopath/2007/PartnerControls"/>
    <ds:schemaRef ds:uri="a63c1434-17e2-4347-8893-af134feef5b3"/>
    <ds:schemaRef ds:uri="00506240-d0a1-4765-951a-f660ca2d4785"/>
  </ds:schemaRefs>
</ds:datastoreItem>
</file>

<file path=customXml/itemProps3.xml><?xml version="1.0" encoding="utf-8"?>
<ds:datastoreItem xmlns:ds="http://schemas.openxmlformats.org/officeDocument/2006/customXml" ds:itemID="{BF878205-505D-4A41-8484-D0306DDD81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Scores - Group A</vt:lpstr>
      <vt:lpstr>Selected Projects - Group A</vt:lpstr>
      <vt:lpstr>Waitlisted Projects - Group A</vt:lpstr>
      <vt:lpstr>Scores - Group B</vt:lpstr>
      <vt:lpstr>Selected Projects - Group B</vt:lpstr>
      <vt:lpstr>Waitlisted Projects - Group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Lindsay Mabry</dc:creator>
  <cp:keywords/>
  <dc:description/>
  <cp:lastModifiedBy>Mike Tancredi</cp:lastModifiedBy>
  <cp:revision/>
  <dcterms:created xsi:type="dcterms:W3CDTF">2023-07-10T18:27:07Z</dcterms:created>
  <dcterms:modified xsi:type="dcterms:W3CDTF">2023-12-07T20:04:53Z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