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-my.sharepoint.com/personal/jmarin_energy-solution_com/Documents/Desktop/"/>
    </mc:Choice>
  </mc:AlternateContent>
  <xr:revisionPtr revIDLastSave="26" documentId="13_ncr:1_{1BF1C7F4-D2CA-7A4E-94B9-ECDA5CFB76E6}" xr6:coauthVersionLast="47" xr6:coauthVersionMax="47" xr10:uidLastSave="{64765A46-5D1B-4532-A5DD-3ABFD86CA0D0}"/>
  <bookViews>
    <workbookView xWindow="-110" yWindow="-110" windowWidth="38620" windowHeight="21100" xr2:uid="{F9A0C476-ABC6-7144-9749-A26D8514558E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M6" i="1" s="1"/>
  <c r="C12" i="1"/>
  <c r="H8" i="1" s="1"/>
  <c r="H9" i="1" l="1"/>
  <c r="L8" i="1"/>
  <c r="L7" i="1"/>
  <c r="M11" i="1"/>
  <c r="M10" i="1"/>
  <c r="L6" i="1"/>
  <c r="M9" i="1"/>
  <c r="L11" i="1"/>
  <c r="M8" i="1"/>
  <c r="L10" i="1"/>
  <c r="M7" i="1"/>
  <c r="L9" i="1"/>
  <c r="I10" i="1"/>
  <c r="H10" i="1"/>
  <c r="I7" i="1"/>
  <c r="I6" i="1"/>
  <c r="I9" i="1"/>
  <c r="I12" i="1"/>
  <c r="H12" i="1"/>
  <c r="H11" i="1"/>
  <c r="I8" i="1"/>
  <c r="H7" i="1"/>
  <c r="H6" i="1"/>
  <c r="I11" i="1"/>
</calcChain>
</file>

<file path=xl/sharedStrings.xml><?xml version="1.0" encoding="utf-8"?>
<sst xmlns="http://schemas.openxmlformats.org/spreadsheetml/2006/main" count="46" uniqueCount="20">
  <si>
    <t>Distributed Generation</t>
  </si>
  <si>
    <t>Group A</t>
  </si>
  <si>
    <t>Group B</t>
  </si>
  <si>
    <t>Public Schools</t>
  </si>
  <si>
    <t>Your Estimated REC payment is calculated below</t>
  </si>
  <si>
    <t>Enter First Year Production Here (kWh)</t>
  </si>
  <si>
    <t>Total Production Over 15 Year Contract Term (MWh)</t>
  </si>
  <si>
    <t>Total Production Over 20 Year Contract Term (MWh)</t>
  </si>
  <si>
    <t>* based on 15 year contract term</t>
  </si>
  <si>
    <t>* based on 20 year contract term</t>
  </si>
  <si>
    <t>&gt; 10 - 25 kW</t>
  </si>
  <si>
    <t>&gt; 25 - 100 kW</t>
  </si>
  <si>
    <t>&gt; 100 - 200 kW</t>
  </si>
  <si>
    <t>Degradation</t>
  </si>
  <si>
    <r>
      <t xml:space="preserve">ENTER your project information in the fields with the </t>
    </r>
    <r>
      <rPr>
        <b/>
        <sz val="12"/>
        <color theme="9"/>
        <rFont val="Calibri"/>
        <family val="2"/>
        <scheme val="minor"/>
      </rPr>
      <t>GREEN</t>
    </r>
    <r>
      <rPr>
        <b/>
        <sz val="12"/>
        <color theme="1"/>
        <rFont val="Calibri"/>
        <family val="2"/>
        <scheme val="minor"/>
      </rPr>
      <t xml:space="preserve"> headings to generate REC Payment estimates. Copy/paste relevant values to complete Disclosure Forms for Distributed Generation and Public School Projects
* Degradation is assumed at 0.5%
* First Year Production should be entered as kWh AC</t>
    </r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</si>
  <si>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 xml:space="preserve"> 10 kW</t>
    </r>
  </si>
  <si>
    <t>&gt; 200 - 500 kW</t>
  </si>
  <si>
    <t>&gt; 500 - 2000 kW</t>
  </si>
  <si>
    <t>&gt; 2000 - 5000 kW</t>
  </si>
  <si>
    <t>≤ 25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</si>
</sst>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44" fontId="0" fillId="5" borderId="1" xfId="1" applyFont="1" applyFill="1" applyBorder="1"/>
    <xf numFmtId="3" fontId="0" fillId="0" borderId="2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0" fontId="0" fillId="0" borderId="2" xfId="2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8" xfId="0" applyBorder="1"/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2" borderId="11" xfId="0" applyFill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10" xfId="0" applyFill="1" applyBorder="1"/>
    <xf numFmtId="3" fontId="0" fillId="8" borderId="2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3" fontId="0" fillId="2" borderId="0" xfId="0" applyNumberFormat="1" applyFill="1"/>
    <xf numFmtId="0" fontId="3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7E4C-3C3A-7B44-8B12-BEBA6DBF1199}">
  <sheetPr codeName="Sheet1"/>
  <dimension ref="B1:O33"/>
  <sheetViews>
    <sheetView showGridLines="0" tabSelected="1" zoomScale="120" zoomScaleNormal="120" workbookViewId="0">
      <selection activeCell="H31" sqref="H31"/>
    </sheetView>
  </sheetViews>
  <sheetFormatPr defaultColWidth="11" defaultRowHeight="15.5" x14ac:dyDescent="0.35"/>
  <cols>
    <col min="2" max="2" width="3.83203125" customWidth="1"/>
    <col min="3" max="3" width="34.83203125" customWidth="1"/>
    <col min="4" max="6" width="3" customWidth="1"/>
    <col min="7" max="7" width="16.5" customWidth="1"/>
    <col min="8" max="8" width="15.83203125" customWidth="1"/>
    <col min="9" max="9" width="15" customWidth="1"/>
    <col min="10" max="10" width="3.6640625" customWidth="1"/>
    <col min="11" max="11" width="15.33203125" customWidth="1"/>
    <col min="12" max="12" width="12.58203125" customWidth="1"/>
    <col min="13" max="13" width="12.75" customWidth="1"/>
    <col min="14" max="14" width="3.1640625" customWidth="1"/>
  </cols>
  <sheetData>
    <row r="1" spans="2:15" ht="16" thickBot="1" x14ac:dyDescent="0.4"/>
    <row r="2" spans="2:15" ht="16" thickBot="1" x14ac:dyDescent="0.4">
      <c r="F2" s="18"/>
      <c r="G2" s="19" t="s">
        <v>4</v>
      </c>
      <c r="H2" s="20"/>
      <c r="I2" s="20"/>
      <c r="J2" s="20"/>
      <c r="K2" s="20"/>
      <c r="L2" s="20"/>
      <c r="M2" s="20"/>
      <c r="N2" s="21"/>
    </row>
    <row r="3" spans="2:15" x14ac:dyDescent="0.35">
      <c r="B3" s="9"/>
      <c r="C3" s="10"/>
      <c r="D3" s="11"/>
      <c r="E3" s="1"/>
      <c r="F3" s="12"/>
      <c r="G3" s="1"/>
      <c r="H3" s="1"/>
      <c r="I3" s="1"/>
      <c r="J3" s="1"/>
      <c r="K3" s="1"/>
      <c r="L3" s="1"/>
      <c r="M3" s="1"/>
      <c r="N3" s="13"/>
      <c r="O3" s="1"/>
    </row>
    <row r="4" spans="2:15" ht="15.75" customHeight="1" x14ac:dyDescent="0.35">
      <c r="B4" s="12"/>
      <c r="C4" s="32" t="s">
        <v>5</v>
      </c>
      <c r="D4" s="13"/>
      <c r="E4" s="1"/>
      <c r="F4" s="12"/>
      <c r="G4" s="28" t="s">
        <v>0</v>
      </c>
      <c r="H4" s="28"/>
      <c r="I4" s="28"/>
      <c r="J4" s="1"/>
      <c r="K4" s="28" t="s">
        <v>3</v>
      </c>
      <c r="L4" s="28"/>
      <c r="M4" s="28"/>
      <c r="N4" s="13"/>
      <c r="O4" s="1"/>
    </row>
    <row r="5" spans="2:15" ht="16" thickBot="1" x14ac:dyDescent="0.4">
      <c r="B5" s="12"/>
      <c r="C5" s="33"/>
      <c r="D5" s="13"/>
      <c r="E5" s="1"/>
      <c r="F5" s="12"/>
      <c r="G5" s="2"/>
      <c r="H5" s="3" t="s">
        <v>1</v>
      </c>
      <c r="I5" s="3" t="s">
        <v>2</v>
      </c>
      <c r="J5" s="1"/>
      <c r="K5" s="2"/>
      <c r="L5" s="3" t="s">
        <v>1</v>
      </c>
      <c r="M5" s="3" t="s">
        <v>2</v>
      </c>
      <c r="N5" s="13"/>
      <c r="O5" s="1"/>
    </row>
    <row r="6" spans="2:15" ht="16" thickBot="1" x14ac:dyDescent="0.4">
      <c r="B6" s="12"/>
      <c r="C6" s="24">
        <v>17842</v>
      </c>
      <c r="D6" s="14"/>
      <c r="F6" s="22"/>
      <c r="G6" s="2" t="s">
        <v>15</v>
      </c>
      <c r="H6" s="4">
        <f t="shared" ref="H6:I12" si="0">H18*$C$12</f>
        <v>19017.179999999997</v>
      </c>
      <c r="I6" s="4">
        <f t="shared" si="0"/>
        <v>21638.460000000003</v>
      </c>
      <c r="J6" s="1"/>
      <c r="K6" s="2" t="s">
        <v>19</v>
      </c>
      <c r="L6" s="4">
        <f t="shared" ref="L6:M11" si="1">L18*$C$16</f>
        <v>26237.8</v>
      </c>
      <c r="M6" s="4">
        <f t="shared" si="1"/>
        <v>31677.8</v>
      </c>
      <c r="N6" s="13"/>
      <c r="O6" s="1"/>
    </row>
    <row r="7" spans="2:15" ht="16" thickBot="1" x14ac:dyDescent="0.4">
      <c r="B7" s="25"/>
      <c r="C7" s="16"/>
      <c r="D7" s="17"/>
      <c r="E7" s="1"/>
      <c r="F7" s="12"/>
      <c r="G7" s="2" t="s">
        <v>10</v>
      </c>
      <c r="H7" s="4">
        <f t="shared" si="0"/>
        <v>16390.740000000002</v>
      </c>
      <c r="I7" s="4">
        <f t="shared" si="0"/>
        <v>20002.740000000002</v>
      </c>
      <c r="J7" s="1"/>
      <c r="K7" s="2" t="s">
        <v>11</v>
      </c>
      <c r="L7" s="4">
        <f t="shared" si="1"/>
        <v>23313.8</v>
      </c>
      <c r="M7" s="4">
        <f t="shared" si="1"/>
        <v>28886.399999999998</v>
      </c>
      <c r="N7" s="13"/>
      <c r="O7" s="1"/>
    </row>
    <row r="8" spans="2:15" x14ac:dyDescent="0.35">
      <c r="B8" s="1"/>
      <c r="C8" s="6"/>
      <c r="D8" s="1"/>
      <c r="E8" s="1"/>
      <c r="F8" s="12"/>
      <c r="G8" s="2" t="s">
        <v>11</v>
      </c>
      <c r="H8" s="4">
        <f>H20*$C$12</f>
        <v>14419.62</v>
      </c>
      <c r="I8" s="4">
        <f t="shared" si="0"/>
        <v>18119.34</v>
      </c>
      <c r="J8" s="1"/>
      <c r="K8" s="2" t="s">
        <v>12</v>
      </c>
      <c r="L8" s="4">
        <f t="shared" si="1"/>
        <v>22375.4</v>
      </c>
      <c r="M8" s="4">
        <f t="shared" si="1"/>
        <v>26149.399999999998</v>
      </c>
      <c r="N8" s="13"/>
      <c r="O8" s="1"/>
    </row>
    <row r="9" spans="2:15" ht="15.75" customHeight="1" x14ac:dyDescent="0.35">
      <c r="B9" s="1"/>
      <c r="C9" s="7"/>
      <c r="D9" s="1"/>
      <c r="E9" s="1"/>
      <c r="F9" s="12"/>
      <c r="G9" s="2" t="s">
        <v>12</v>
      </c>
      <c r="H9" s="4">
        <f>H21*$C$12</f>
        <v>13836.54</v>
      </c>
      <c r="I9" s="4">
        <f t="shared" si="0"/>
        <v>16341.720000000001</v>
      </c>
      <c r="J9" s="1"/>
      <c r="K9" s="2" t="s">
        <v>16</v>
      </c>
      <c r="L9" s="4">
        <f t="shared" si="1"/>
        <v>19624.8</v>
      </c>
      <c r="M9" s="4">
        <f t="shared" si="1"/>
        <v>22739.199999999997</v>
      </c>
      <c r="N9" s="13"/>
      <c r="O9" s="1"/>
    </row>
    <row r="10" spans="2:15" x14ac:dyDescent="0.35">
      <c r="B10" s="1"/>
      <c r="C10" s="29" t="s">
        <v>6</v>
      </c>
      <c r="D10" s="1"/>
      <c r="E10" s="1"/>
      <c r="F10" s="12"/>
      <c r="G10" s="2" t="s">
        <v>16</v>
      </c>
      <c r="H10" s="4">
        <f t="shared" si="0"/>
        <v>12017.64</v>
      </c>
      <c r="I10" s="4">
        <f t="shared" si="0"/>
        <v>14086.800000000001</v>
      </c>
      <c r="J10" s="1"/>
      <c r="K10" s="2" t="s">
        <v>17</v>
      </c>
      <c r="L10" s="4">
        <f t="shared" si="1"/>
        <v>18533.399999999998</v>
      </c>
      <c r="M10" s="4">
        <f t="shared" si="1"/>
        <v>20753.599999999999</v>
      </c>
      <c r="N10" s="13"/>
      <c r="O10" s="1"/>
    </row>
    <row r="11" spans="2:15" ht="16" thickBot="1" x14ac:dyDescent="0.4">
      <c r="C11" s="30"/>
      <c r="E11" s="1"/>
      <c r="F11" s="12"/>
      <c r="G11" s="2" t="s">
        <v>17</v>
      </c>
      <c r="H11" s="4">
        <f t="shared" si="0"/>
        <v>11292.660000000002</v>
      </c>
      <c r="I11" s="4">
        <f t="shared" si="0"/>
        <v>12768.42</v>
      </c>
      <c r="J11" s="1"/>
      <c r="K11" s="2" t="s">
        <v>18</v>
      </c>
      <c r="L11" s="4">
        <f t="shared" si="1"/>
        <v>14331</v>
      </c>
      <c r="M11" s="4">
        <f t="shared" si="1"/>
        <v>15891.6</v>
      </c>
      <c r="N11" s="13"/>
      <c r="O11" s="1"/>
    </row>
    <row r="12" spans="2:15" ht="16" thickBot="1" x14ac:dyDescent="0.4">
      <c r="B12" s="1"/>
      <c r="C12" s="5">
        <f>ROUNDDOWN($C$6*((1-(1-$C$20)^15)/0.005)/1000,0)</f>
        <v>258</v>
      </c>
      <c r="D12" s="1"/>
      <c r="E12" s="1"/>
      <c r="F12" s="12"/>
      <c r="G12" s="2" t="s">
        <v>18</v>
      </c>
      <c r="H12" s="4">
        <f t="shared" si="0"/>
        <v>8521.74</v>
      </c>
      <c r="I12" s="4">
        <f t="shared" si="0"/>
        <v>9558.9</v>
      </c>
      <c r="J12" s="1"/>
      <c r="K12" s="1" t="s">
        <v>9</v>
      </c>
      <c r="L12" s="1"/>
      <c r="M12" s="1"/>
      <c r="N12" s="13"/>
      <c r="O12" s="1"/>
    </row>
    <row r="13" spans="2:15" ht="15.75" customHeight="1" x14ac:dyDescent="0.35">
      <c r="B13" s="1"/>
      <c r="C13" s="6"/>
      <c r="D13" s="1"/>
      <c r="E13" s="1"/>
      <c r="F13" s="12"/>
      <c r="G13" s="1" t="s">
        <v>8</v>
      </c>
      <c r="H13" s="1"/>
      <c r="I13" s="1"/>
      <c r="J13" s="1"/>
      <c r="K13" s="1"/>
      <c r="L13" s="1"/>
      <c r="M13" s="1"/>
      <c r="N13" s="13"/>
      <c r="O13" s="1"/>
    </row>
    <row r="14" spans="2:15" ht="16" thickBot="1" x14ac:dyDescent="0.4">
      <c r="B14" s="1"/>
      <c r="C14" s="29" t="s">
        <v>7</v>
      </c>
      <c r="D14" s="1"/>
      <c r="E14" s="1"/>
      <c r="F14" s="15"/>
      <c r="G14" s="23"/>
      <c r="H14" s="23"/>
      <c r="I14" s="23"/>
      <c r="J14" s="23"/>
      <c r="K14" s="26"/>
      <c r="L14" s="26"/>
      <c r="M14" s="26"/>
      <c r="N14" s="17"/>
      <c r="O14" s="1"/>
    </row>
    <row r="15" spans="2:15" ht="16" thickBot="1" x14ac:dyDescent="0.4">
      <c r="B15" s="1"/>
      <c r="C15" s="3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ht="16" thickBot="1" x14ac:dyDescent="0.4">
      <c r="B16" s="1"/>
      <c r="C16" s="5">
        <f>ROUNDDOWN($C$6*((1-(1-$C$20)^20)/0.005)/1000,0)</f>
        <v>340</v>
      </c>
      <c r="D16" s="1"/>
      <c r="E16" s="1"/>
      <c r="F16" s="1"/>
      <c r="G16" s="28" t="s">
        <v>0</v>
      </c>
      <c r="H16" s="28"/>
      <c r="I16" s="28"/>
      <c r="J16" s="1"/>
      <c r="K16" s="28" t="s">
        <v>3</v>
      </c>
      <c r="L16" s="28"/>
      <c r="M16" s="28"/>
      <c r="N16" s="1"/>
      <c r="O16" s="1"/>
    </row>
    <row r="17" spans="2:15" ht="15.75" customHeight="1" x14ac:dyDescent="0.35">
      <c r="B17" s="1"/>
      <c r="C17" s="6"/>
      <c r="D17" s="1"/>
      <c r="E17" s="1"/>
      <c r="F17" s="1"/>
      <c r="G17" s="2"/>
      <c r="H17" s="3" t="s">
        <v>1</v>
      </c>
      <c r="I17" s="3" t="s">
        <v>2</v>
      </c>
      <c r="J17" s="1"/>
      <c r="K17" s="2"/>
      <c r="L17" s="3" t="s">
        <v>1</v>
      </c>
      <c r="M17" s="3" t="s">
        <v>2</v>
      </c>
      <c r="N17" s="1"/>
      <c r="O17" s="1"/>
    </row>
    <row r="18" spans="2:15" x14ac:dyDescent="0.35">
      <c r="B18" s="1"/>
      <c r="C18" s="29" t="s">
        <v>13</v>
      </c>
      <c r="D18" s="1"/>
      <c r="E18" s="1"/>
      <c r="F18" s="1"/>
      <c r="G18" s="2" t="s">
        <v>15</v>
      </c>
      <c r="H18" s="4">
        <v>73.709999999999994</v>
      </c>
      <c r="I18" s="4">
        <v>83.87</v>
      </c>
      <c r="J18" s="1"/>
      <c r="K18" s="2" t="s">
        <v>19</v>
      </c>
      <c r="L18" s="4">
        <v>77.17</v>
      </c>
      <c r="M18" s="4">
        <v>93.17</v>
      </c>
      <c r="N18" s="1"/>
      <c r="O18" s="27"/>
    </row>
    <row r="19" spans="2:15" ht="16" thickBot="1" x14ac:dyDescent="0.4">
      <c r="B19" s="1"/>
      <c r="C19" s="30"/>
      <c r="D19" s="1"/>
      <c r="E19" s="1"/>
      <c r="F19" s="1"/>
      <c r="G19" s="2" t="s">
        <v>10</v>
      </c>
      <c r="H19" s="4">
        <v>63.53</v>
      </c>
      <c r="I19" s="4">
        <v>77.53</v>
      </c>
      <c r="J19" s="1"/>
      <c r="K19" s="2" t="s">
        <v>11</v>
      </c>
      <c r="L19" s="4">
        <v>68.569999999999993</v>
      </c>
      <c r="M19" s="4">
        <v>84.96</v>
      </c>
      <c r="N19" s="1"/>
      <c r="O19" s="1"/>
    </row>
    <row r="20" spans="2:15" ht="16" thickBot="1" x14ac:dyDescent="0.4">
      <c r="B20" s="1"/>
      <c r="C20" s="8">
        <v>5.0000000000000001E-3</v>
      </c>
      <c r="D20" s="1"/>
      <c r="E20" s="1"/>
      <c r="F20" s="1"/>
      <c r="G20" s="2" t="s">
        <v>11</v>
      </c>
      <c r="H20" s="4">
        <v>55.89</v>
      </c>
      <c r="I20" s="4">
        <v>70.23</v>
      </c>
      <c r="J20" s="1"/>
      <c r="K20" s="2" t="s">
        <v>12</v>
      </c>
      <c r="L20" s="4">
        <v>65.81</v>
      </c>
      <c r="M20" s="4">
        <v>76.91</v>
      </c>
      <c r="N20" s="1"/>
      <c r="O20" s="1"/>
    </row>
    <row r="21" spans="2:15" x14ac:dyDescent="0.35">
      <c r="B21" s="1"/>
      <c r="C21" s="1"/>
      <c r="D21" s="1"/>
      <c r="E21" s="1"/>
      <c r="F21" s="1"/>
      <c r="G21" s="2" t="s">
        <v>12</v>
      </c>
      <c r="H21" s="4">
        <v>53.63</v>
      </c>
      <c r="I21" s="4">
        <v>63.34</v>
      </c>
      <c r="J21" s="1"/>
      <c r="K21" s="2" t="s">
        <v>16</v>
      </c>
      <c r="L21" s="4">
        <v>57.72</v>
      </c>
      <c r="M21" s="4">
        <v>66.88</v>
      </c>
      <c r="N21" s="1"/>
      <c r="O21" s="1"/>
    </row>
    <row r="22" spans="2:15" ht="15.75" customHeight="1" x14ac:dyDescent="0.35">
      <c r="B22" s="1"/>
      <c r="D22" s="1"/>
      <c r="E22" s="1"/>
      <c r="F22" s="1"/>
      <c r="G22" s="2" t="s">
        <v>16</v>
      </c>
      <c r="H22" s="4">
        <v>46.58</v>
      </c>
      <c r="I22" s="4">
        <v>54.6</v>
      </c>
      <c r="J22" s="1"/>
      <c r="K22" s="2" t="s">
        <v>17</v>
      </c>
      <c r="L22" s="4">
        <v>54.51</v>
      </c>
      <c r="M22" s="4">
        <v>61.04</v>
      </c>
      <c r="N22" s="1"/>
      <c r="O22" s="1"/>
    </row>
    <row r="23" spans="2:15" x14ac:dyDescent="0.35">
      <c r="D23" s="1"/>
      <c r="E23" s="1"/>
      <c r="F23" s="1"/>
      <c r="G23" s="2" t="s">
        <v>17</v>
      </c>
      <c r="H23" s="4">
        <v>43.77</v>
      </c>
      <c r="I23" s="4">
        <v>49.49</v>
      </c>
      <c r="J23" s="1"/>
      <c r="K23" s="2" t="s">
        <v>18</v>
      </c>
      <c r="L23" s="4">
        <v>42.15</v>
      </c>
      <c r="M23" s="4">
        <v>46.74</v>
      </c>
      <c r="N23" s="1"/>
      <c r="O23" s="1"/>
    </row>
    <row r="24" spans="2:15" x14ac:dyDescent="0.35">
      <c r="B24" s="1"/>
      <c r="C24" s="31" t="s">
        <v>14</v>
      </c>
      <c r="D24" s="1"/>
      <c r="E24" s="1"/>
      <c r="F24" s="1"/>
      <c r="G24" s="2" t="s">
        <v>18</v>
      </c>
      <c r="H24" s="4">
        <v>33.03</v>
      </c>
      <c r="I24" s="4">
        <v>37.049999999999997</v>
      </c>
      <c r="J24" s="1"/>
      <c r="N24" s="1"/>
      <c r="O24" s="1"/>
    </row>
    <row r="25" spans="2:15" x14ac:dyDescent="0.35">
      <c r="B25" s="1"/>
      <c r="C25" s="31"/>
      <c r="D25" s="1"/>
      <c r="E25" s="1"/>
      <c r="G25" s="1"/>
      <c r="H25" s="1"/>
      <c r="I25" s="1"/>
      <c r="J25" s="1"/>
      <c r="O25" s="1"/>
    </row>
    <row r="26" spans="2:15" x14ac:dyDescent="0.35">
      <c r="B26" s="1"/>
      <c r="C26" s="31"/>
      <c r="D26" s="1"/>
      <c r="E26" s="1"/>
      <c r="J26" s="1"/>
      <c r="O26" s="1"/>
    </row>
    <row r="27" spans="2:15" x14ac:dyDescent="0.35">
      <c r="B27" s="1"/>
      <c r="C27" s="31"/>
      <c r="D27" s="1"/>
      <c r="E27" s="1"/>
      <c r="J27" s="1"/>
      <c r="O27" s="1"/>
    </row>
    <row r="28" spans="2:15" x14ac:dyDescent="0.35">
      <c r="B28" s="1"/>
      <c r="C28" s="31"/>
      <c r="D28" s="1"/>
      <c r="E28" s="1"/>
      <c r="J28" s="1"/>
      <c r="O28" s="1"/>
    </row>
    <row r="29" spans="2:15" x14ac:dyDescent="0.35">
      <c r="B29" s="1"/>
      <c r="C29" s="31"/>
      <c r="D29" s="1"/>
      <c r="E29" s="1"/>
      <c r="J29" s="1"/>
      <c r="O29" s="1"/>
    </row>
    <row r="30" spans="2:15" x14ac:dyDescent="0.35">
      <c r="B30" s="1"/>
      <c r="C30" s="31"/>
      <c r="D30" s="1"/>
      <c r="E30" s="1"/>
      <c r="J30" s="1"/>
      <c r="O30" s="1"/>
    </row>
    <row r="31" spans="2:15" x14ac:dyDescent="0.35">
      <c r="C31" s="31"/>
      <c r="D31" s="1"/>
      <c r="E31" s="1"/>
      <c r="J31" s="1"/>
      <c r="O31" s="1"/>
    </row>
    <row r="32" spans="2:15" x14ac:dyDescent="0.35">
      <c r="C32" s="31"/>
      <c r="D32" s="1"/>
      <c r="E32" s="1"/>
      <c r="J32" s="1"/>
      <c r="O32" s="1"/>
    </row>
    <row r="33" spans="3:10" x14ac:dyDescent="0.35">
      <c r="C33" s="31"/>
      <c r="J33" s="1"/>
    </row>
  </sheetData>
  <sheetProtection sheet="1" objects="1" scenarios="1"/>
  <protectedRanges>
    <protectedRange sqref="C6" name="Production"/>
  </protectedRanges>
  <mergeCells count="9">
    <mergeCell ref="K16:M16"/>
    <mergeCell ref="G16:I16"/>
    <mergeCell ref="C18:C19"/>
    <mergeCell ref="C24:C33"/>
    <mergeCell ref="G4:I4"/>
    <mergeCell ref="K4:M4"/>
    <mergeCell ref="C4:C5"/>
    <mergeCell ref="C10:C11"/>
    <mergeCell ref="C14:C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0 6 0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y 0 6 0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t O t F Y o i k e 4 D g A A A B E A A A A T A B w A R m 9 y b X V s Y X M v U 2 V j d G l v b j E u b S C i G A A o o B Q A A A A A A A A A A A A A A A A A A A A A A A A A A A A r T k 0 u y c z P U w i G 0 I b W A F B L A Q I t A B Q A A g A I A M t O t F Y 4 s h n d p A A A A P Y A A A A S A A A A A A A A A A A A A A A A A A A A A A B D b 2 5 m a W c v U G F j a 2 F n Z S 5 4 b W x Q S w E C L Q A U A A I A C A D L T r R W D 8 r p q 6 Q A A A D p A A A A E w A A A A A A A A A A A A A A A A D w A A A A W 0 N v b n R l b n R f V H l w Z X N d L n h t b F B L A Q I t A B Q A A g A I A M t O t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K J O a k v f D d S a c 5 y 4 G + j U j R A A A A A A I A A A A A A A N m A A D A A A A A E A A A A G / B B / y X S W i p G F K w 7 F z p 0 W U A A A A A B I A A A K A A A A A Q A A A A a f d h j 8 V e S 6 d S / U 2 C Q 3 x z I F A A A A D N X 8 t A W B z 2 f t W B l W D X E C c u 4 a p g 5 o E g A Q a X 3 h 8 P 1 f d y d t X i x h a P A 2 g W Q F w 8 a W l g 4 6 c 1 2 O i p S T h f + 7 H o j M c O 8 T j b y W 3 l 1 W B P n z M m C 8 l i J x E X h h Q A A A B m v z j D B Z m U R Y 3 b a S 6 6 y 8 w 5 T l 5 L h w = = < / D a t a M a s h u p > 
</file>

<file path=customXml/itemProps1.xml><?xml version="1.0" encoding="utf-8"?>
<ds:datastoreItem xmlns:ds="http://schemas.openxmlformats.org/officeDocument/2006/customXml" ds:itemID="{844D1290-4221-4812-9F0D-2445279346C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Marin</cp:lastModifiedBy>
  <dcterms:created xsi:type="dcterms:W3CDTF">2023-05-19T18:28:21Z</dcterms:created>
  <dcterms:modified xsi:type="dcterms:W3CDTF">2024-07-17T23:56:28Z</dcterms:modified>
</cp:coreProperties>
</file>