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2"/>
  <workbookPr hidePivotFieldList="1" defaultThemeVersion="166925"/>
  <mc:AlternateContent xmlns:mc="http://schemas.openxmlformats.org/markup-compatibility/2006">
    <mc:Choice Requires="x15">
      <x15ac:absPath xmlns:x15ac="http://schemas.microsoft.com/office/spreadsheetml/2010/11/ac" url="https://energysolutionsonline.sharepoint.com/teams/extranet/il-adj-block/Shared Documents/Product Workspace/TCS Random Selection/"/>
    </mc:Choice>
  </mc:AlternateContent>
  <xr:revisionPtr revIDLastSave="0" documentId="8_{EDAA8D2C-A306-491B-A51E-6E636F01A27A}" xr6:coauthVersionLast="47" xr6:coauthVersionMax="47" xr10:uidLastSave="{00000000-0000-0000-0000-000000000000}"/>
  <bookViews>
    <workbookView xWindow="28680" yWindow="-120" windowWidth="29040" windowHeight="15840" firstSheet="1" activeTab="1" xr2:uid="{00000000-000D-0000-FFFF-FFFF00000000}"/>
  </bookViews>
  <sheets>
    <sheet name="Scores" sheetId="4" state="hidden" r:id="rId1"/>
    <sheet name="Detailed Scores Group A" sheetId="6" r:id="rId2"/>
    <sheet name="Selected Projects Group A" sheetId="10" r:id="rId3"/>
    <sheet name="Waitlisted Projects Group A" sheetId="11" r:id="rId4"/>
    <sheet name="Detailed Scores Group B" sheetId="9" r:id="rId5"/>
    <sheet name="Selected Projects Group B" sheetId="12" r:id="rId6"/>
    <sheet name="Waitlisted Projects Group B" sheetId="13" r:id="rId7"/>
    <sheet name="AV Affiliations" sheetId="7" r:id="rId8"/>
  </sheets>
  <definedNames>
    <definedName name="_xlnm._FilterDatabase" localSheetId="1" hidden="1">'Detailed Scores Group A'!$A$2:$AF$113</definedName>
    <definedName name="_xlnm._FilterDatabase" localSheetId="4" hidden="1">'Detailed Scores Group B'!$A$4:$AD$168</definedName>
    <definedName name="_xlnm._FilterDatabase" localSheetId="0" hidden="1">Scores!$A$1:$G$1</definedName>
    <definedName name="_xlnm._FilterDatabase" localSheetId="2" hidden="1">'Selected Projects Group A'!$A$2:$H$113</definedName>
    <definedName name="_xlnm._FilterDatabase" localSheetId="5" hidden="1">'Selected Projects Group B'!$A$2:$H$73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3" l="1"/>
  <c r="D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 i="11"/>
  <c r="F2" i="11"/>
  <c r="B3" i="12"/>
  <c r="B4" i="12"/>
  <c r="B5" i="12"/>
  <c r="B6" i="12"/>
  <c r="B7" i="12"/>
  <c r="G23" i="11"/>
  <c r="G22" i="11"/>
  <c r="G21" i="11"/>
  <c r="G20" i="11"/>
  <c r="G19" i="11"/>
  <c r="G18" i="11"/>
  <c r="G17" i="11"/>
  <c r="G16" i="11"/>
  <c r="G15" i="11"/>
  <c r="G14" i="11"/>
  <c r="G13" i="11"/>
  <c r="G12" i="11"/>
  <c r="G11" i="11"/>
  <c r="G10" i="11"/>
  <c r="G9" i="11"/>
  <c r="G8" i="11"/>
  <c r="G7" i="11"/>
  <c r="G6" i="11"/>
  <c r="G5" i="11"/>
  <c r="N73" i="9"/>
  <c r="AB73" i="9" s="1"/>
  <c r="N27" i="9"/>
  <c r="AB27" i="9" s="1"/>
  <c r="N22" i="9"/>
  <c r="AB22" i="9" s="1"/>
  <c r="N31" i="9"/>
  <c r="AB31" i="9" s="1"/>
  <c r="N11" i="9"/>
  <c r="AB11" i="9" s="1"/>
  <c r="N9" i="9"/>
  <c r="AB9" i="9" s="1"/>
  <c r="N8" i="9"/>
  <c r="AB8" i="9" s="1"/>
  <c r="N5" i="9"/>
  <c r="AB5" i="9" s="1"/>
  <c r="N43" i="6"/>
  <c r="AB43" i="6" s="1"/>
  <c r="N44" i="6"/>
  <c r="AB44" i="6" s="1"/>
  <c r="I4" i="12" l="1"/>
  <c r="I5" i="12"/>
  <c r="I6" i="12"/>
  <c r="I7" i="12"/>
  <c r="I8" i="12"/>
  <c r="I9" i="12"/>
  <c r="I10" i="12"/>
  <c r="I11" i="12"/>
  <c r="I12" i="12"/>
  <c r="I13" i="12"/>
  <c r="I14" i="12"/>
  <c r="I15" i="12"/>
  <c r="I16" i="12"/>
  <c r="I17" i="12"/>
  <c r="I18" i="12"/>
  <c r="I19" i="12"/>
  <c r="I20" i="12"/>
  <c r="I21" i="12"/>
  <c r="I22" i="12"/>
  <c r="I23" i="12"/>
  <c r="I24" i="12"/>
  <c r="I25" i="12"/>
  <c r="I26" i="12"/>
  <c r="I27" i="12"/>
  <c r="I28" i="12"/>
  <c r="I29" i="12"/>
  <c r="I30" i="12"/>
  <c r="I31" i="12"/>
  <c r="I32" i="12"/>
  <c r="I33" i="12"/>
  <c r="I34" i="12"/>
  <c r="I35" i="12"/>
  <c r="I36" i="12"/>
  <c r="I37" i="12"/>
  <c r="I38" i="12"/>
  <c r="I39" i="12"/>
  <c r="I40" i="12"/>
  <c r="I41" i="12"/>
  <c r="I42" i="12"/>
  <c r="I43" i="12"/>
  <c r="I44" i="12"/>
  <c r="I45" i="12"/>
  <c r="I46" i="12"/>
  <c r="I47" i="12"/>
  <c r="I48" i="12"/>
  <c r="I49" i="12"/>
  <c r="I50" i="12"/>
  <c r="I51" i="12"/>
  <c r="I52" i="12"/>
  <c r="I53" i="12"/>
  <c r="I54" i="12"/>
  <c r="I55" i="12"/>
  <c r="I56" i="12"/>
  <c r="I57" i="12"/>
  <c r="I58" i="12"/>
  <c r="I59" i="12"/>
  <c r="I60" i="12"/>
  <c r="I61" i="12"/>
  <c r="I62" i="12"/>
  <c r="I63" i="12"/>
  <c r="I64" i="12"/>
  <c r="I65" i="12"/>
  <c r="I66" i="12"/>
  <c r="I67" i="12"/>
  <c r="I68" i="12"/>
  <c r="I69" i="12"/>
  <c r="I70" i="12"/>
  <c r="I71" i="12"/>
  <c r="I72" i="12"/>
  <c r="I73" i="12"/>
  <c r="I74" i="12"/>
  <c r="I75" i="12"/>
  <c r="I76" i="12"/>
  <c r="I77" i="12"/>
  <c r="I78" i="12"/>
  <c r="I79" i="12"/>
  <c r="I80" i="12"/>
  <c r="I81" i="12"/>
  <c r="I82" i="12"/>
  <c r="I83" i="12"/>
  <c r="I84" i="12"/>
  <c r="I85" i="12"/>
  <c r="I86" i="12"/>
  <c r="I87" i="12"/>
  <c r="I88" i="12"/>
  <c r="I89" i="12"/>
  <c r="I90" i="12"/>
  <c r="I91" i="12"/>
  <c r="I92" i="12"/>
  <c r="I93" i="12"/>
  <c r="I94" i="12"/>
  <c r="I95" i="12"/>
  <c r="I96" i="12"/>
  <c r="I97" i="12"/>
  <c r="I98" i="12"/>
  <c r="I99" i="12"/>
  <c r="I100" i="12"/>
  <c r="I101" i="12"/>
  <c r="I102" i="12"/>
  <c r="I103" i="12"/>
  <c r="I104" i="12"/>
  <c r="I105" i="12"/>
  <c r="I106" i="12"/>
  <c r="I107" i="12"/>
  <c r="I108" i="12"/>
  <c r="I109" i="12"/>
  <c r="I110" i="12"/>
  <c r="I111" i="12"/>
  <c r="I112" i="12"/>
  <c r="I113" i="12"/>
  <c r="I114" i="12"/>
  <c r="I115" i="12"/>
  <c r="I116" i="12"/>
  <c r="I117" i="12"/>
  <c r="I118" i="12"/>
  <c r="I119" i="12"/>
  <c r="I120" i="12"/>
  <c r="I121" i="12"/>
  <c r="I122" i="12"/>
  <c r="I123" i="12"/>
  <c r="I124" i="12"/>
  <c r="I125" i="12"/>
  <c r="I126" i="12"/>
  <c r="I127" i="12"/>
  <c r="I128" i="12"/>
  <c r="I129" i="12"/>
  <c r="I130" i="12"/>
  <c r="I131" i="12"/>
  <c r="I3" i="12"/>
  <c r="H4" i="12"/>
  <c r="H5" i="12"/>
  <c r="H6" i="12"/>
  <c r="H7" i="12"/>
  <c r="H8" i="12"/>
  <c r="H9" i="12"/>
  <c r="H10" i="12"/>
  <c r="H11" i="12"/>
  <c r="H12" i="12"/>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H56" i="12"/>
  <c r="H57" i="12"/>
  <c r="H58" i="12"/>
  <c r="H59" i="12"/>
  <c r="H60" i="12"/>
  <c r="H61" i="12"/>
  <c r="H62" i="12"/>
  <c r="H63" i="12"/>
  <c r="H64" i="12"/>
  <c r="H65" i="12"/>
  <c r="H66" i="12"/>
  <c r="H67" i="12"/>
  <c r="H68" i="12"/>
  <c r="H69" i="12"/>
  <c r="H70" i="12"/>
  <c r="H71" i="12"/>
  <c r="H72" i="12"/>
  <c r="H73" i="12"/>
  <c r="H74" i="12"/>
  <c r="H75" i="12"/>
  <c r="H76" i="12"/>
  <c r="H77" i="12"/>
  <c r="H78" i="12"/>
  <c r="H79" i="12"/>
  <c r="H80" i="12"/>
  <c r="H81" i="12"/>
  <c r="H82" i="12"/>
  <c r="H83" i="12"/>
  <c r="H84" i="12"/>
  <c r="H85" i="12"/>
  <c r="H86" i="12"/>
  <c r="H87" i="12"/>
  <c r="H88" i="12"/>
  <c r="H89" i="12"/>
  <c r="H90" i="12"/>
  <c r="H91" i="12"/>
  <c r="H92" i="12"/>
  <c r="H93" i="12"/>
  <c r="H94" i="12"/>
  <c r="H95" i="12"/>
  <c r="H96" i="12"/>
  <c r="H97" i="12"/>
  <c r="H98" i="12"/>
  <c r="H99" i="12"/>
  <c r="H100" i="12"/>
  <c r="H101" i="12"/>
  <c r="H102" i="12"/>
  <c r="H103" i="12"/>
  <c r="H104" i="12"/>
  <c r="H105" i="12"/>
  <c r="H106" i="12"/>
  <c r="H107" i="12"/>
  <c r="H108" i="12"/>
  <c r="H109" i="12"/>
  <c r="H110" i="12"/>
  <c r="H111" i="12"/>
  <c r="H112" i="12"/>
  <c r="H113" i="12"/>
  <c r="H114" i="12"/>
  <c r="H115" i="12"/>
  <c r="H116" i="12"/>
  <c r="H117" i="12"/>
  <c r="H118" i="12"/>
  <c r="H119" i="12"/>
  <c r="H120" i="12"/>
  <c r="H121" i="12"/>
  <c r="H122" i="12"/>
  <c r="H123" i="12"/>
  <c r="H124" i="12"/>
  <c r="H125" i="12"/>
  <c r="H126" i="12"/>
  <c r="H127" i="12"/>
  <c r="H128" i="12"/>
  <c r="H129" i="12"/>
  <c r="H130" i="12"/>
  <c r="H131" i="12"/>
  <c r="H3" i="12"/>
  <c r="F4" i="12"/>
  <c r="F5" i="12"/>
  <c r="F6" i="12"/>
  <c r="F7" i="12"/>
  <c r="F8" i="12"/>
  <c r="F9" i="12"/>
  <c r="F10" i="12"/>
  <c r="F11" i="12"/>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64" i="12"/>
  <c r="F65" i="12"/>
  <c r="F66" i="12"/>
  <c r="F67" i="12"/>
  <c r="F68" i="12"/>
  <c r="F69" i="12"/>
  <c r="F70" i="12"/>
  <c r="F71" i="12"/>
  <c r="F72" i="12"/>
  <c r="F73" i="12"/>
  <c r="F74" i="12"/>
  <c r="F75" i="12"/>
  <c r="F76" i="12"/>
  <c r="F77" i="12"/>
  <c r="F78" i="12"/>
  <c r="F79" i="12"/>
  <c r="F80" i="12"/>
  <c r="F81" i="12"/>
  <c r="F82" i="12"/>
  <c r="F83" i="12"/>
  <c r="F84" i="12"/>
  <c r="F85" i="12"/>
  <c r="F86" i="12"/>
  <c r="F87" i="12"/>
  <c r="F88" i="12"/>
  <c r="F89" i="12"/>
  <c r="F90" i="12"/>
  <c r="F91" i="12"/>
  <c r="F92" i="12"/>
  <c r="F93" i="12"/>
  <c r="F94" i="12"/>
  <c r="F95" i="12"/>
  <c r="F96" i="12"/>
  <c r="F97" i="12"/>
  <c r="F98" i="12"/>
  <c r="F99" i="12"/>
  <c r="F100" i="12"/>
  <c r="F101" i="12"/>
  <c r="F102" i="12"/>
  <c r="F103" i="12"/>
  <c r="F104" i="12"/>
  <c r="F105" i="12"/>
  <c r="F106" i="12"/>
  <c r="F107" i="12"/>
  <c r="F108" i="12"/>
  <c r="F109" i="12"/>
  <c r="F110" i="12"/>
  <c r="F111" i="12"/>
  <c r="F112" i="12"/>
  <c r="F113" i="12"/>
  <c r="F114" i="12"/>
  <c r="F115" i="12"/>
  <c r="F116" i="12"/>
  <c r="F117" i="12"/>
  <c r="F118" i="12"/>
  <c r="F119" i="12"/>
  <c r="F120" i="12"/>
  <c r="F121" i="12"/>
  <c r="F122" i="12"/>
  <c r="F123" i="12"/>
  <c r="F124" i="12"/>
  <c r="F125" i="12"/>
  <c r="F126" i="12"/>
  <c r="F127" i="12"/>
  <c r="F128" i="12"/>
  <c r="F129" i="12"/>
  <c r="F130" i="12"/>
  <c r="F131" i="12"/>
  <c r="F3" i="12"/>
  <c r="E17" i="12"/>
  <c r="E23" i="12"/>
  <c r="E25" i="12"/>
  <c r="E38" i="12"/>
  <c r="E49" i="12"/>
  <c r="E60" i="12"/>
  <c r="E61" i="12"/>
  <c r="E62" i="12"/>
  <c r="E63" i="12"/>
  <c r="E64" i="12"/>
  <c r="E65" i="12"/>
  <c r="E66" i="12"/>
  <c r="E67" i="12"/>
  <c r="E68" i="12"/>
  <c r="E69" i="12"/>
  <c r="E70" i="12"/>
  <c r="E71" i="12"/>
  <c r="E72" i="12"/>
  <c r="E73" i="12"/>
  <c r="E74" i="12"/>
  <c r="E75" i="12"/>
  <c r="E76" i="12"/>
  <c r="E77" i="12"/>
  <c r="E78" i="12"/>
  <c r="E79" i="12"/>
  <c r="E80" i="12"/>
  <c r="E81" i="12"/>
  <c r="E82" i="12"/>
  <c r="E83" i="12"/>
  <c r="E84" i="12"/>
  <c r="E85" i="12"/>
  <c r="E86" i="12"/>
  <c r="E87" i="12"/>
  <c r="E88" i="12"/>
  <c r="E89" i="12"/>
  <c r="E90" i="12"/>
  <c r="E91" i="12"/>
  <c r="E92" i="12"/>
  <c r="E93" i="12"/>
  <c r="E94" i="12"/>
  <c r="E95" i="12"/>
  <c r="E96" i="12"/>
  <c r="E97" i="12"/>
  <c r="E98" i="12"/>
  <c r="E99" i="12"/>
  <c r="E100" i="12"/>
  <c r="E101" i="12"/>
  <c r="E102" i="12"/>
  <c r="E103" i="12"/>
  <c r="E104" i="12"/>
  <c r="E105" i="12"/>
  <c r="E106" i="12"/>
  <c r="E107" i="12"/>
  <c r="E108" i="12"/>
  <c r="E109" i="12"/>
  <c r="E110" i="12"/>
  <c r="E111" i="12"/>
  <c r="E112" i="12"/>
  <c r="E113" i="12"/>
  <c r="E114" i="12"/>
  <c r="E115" i="12"/>
  <c r="E116" i="12"/>
  <c r="E117" i="12"/>
  <c r="E118" i="12"/>
  <c r="E119" i="12"/>
  <c r="E126" i="12"/>
  <c r="E127" i="12"/>
  <c r="E128" i="12"/>
  <c r="E129" i="12"/>
  <c r="E130" i="12"/>
  <c r="E131" i="12"/>
  <c r="D4" i="12"/>
  <c r="E4" i="12" s="1"/>
  <c r="D5" i="12"/>
  <c r="E5" i="12" s="1"/>
  <c r="D6" i="12"/>
  <c r="E6" i="12" s="1"/>
  <c r="D7" i="12"/>
  <c r="E7" i="12" s="1"/>
  <c r="D8" i="12"/>
  <c r="E8" i="12" s="1"/>
  <c r="D9" i="12"/>
  <c r="E9" i="12" s="1"/>
  <c r="D10" i="12"/>
  <c r="E10" i="12" s="1"/>
  <c r="D11" i="12"/>
  <c r="E11" i="12" s="1"/>
  <c r="D12" i="12"/>
  <c r="E12" i="12" s="1"/>
  <c r="D13" i="12"/>
  <c r="E13" i="12" s="1"/>
  <c r="D14" i="12"/>
  <c r="E14" i="12" s="1"/>
  <c r="D15" i="12"/>
  <c r="E15" i="12" s="1"/>
  <c r="D16" i="12"/>
  <c r="E16" i="12" s="1"/>
  <c r="D17" i="12"/>
  <c r="D18" i="12"/>
  <c r="E18" i="12" s="1"/>
  <c r="D19" i="12"/>
  <c r="E19" i="12" s="1"/>
  <c r="D20" i="12"/>
  <c r="E20" i="12" s="1"/>
  <c r="D21" i="12"/>
  <c r="E21" i="12" s="1"/>
  <c r="D22" i="12"/>
  <c r="E22" i="12" s="1"/>
  <c r="D23" i="12"/>
  <c r="D24" i="12"/>
  <c r="E24" i="12" s="1"/>
  <c r="D25" i="12"/>
  <c r="D26" i="12"/>
  <c r="E26" i="12" s="1"/>
  <c r="D27" i="12"/>
  <c r="E27" i="12" s="1"/>
  <c r="D28" i="12"/>
  <c r="E28" i="12" s="1"/>
  <c r="D29" i="12"/>
  <c r="E29" i="12" s="1"/>
  <c r="D30" i="12"/>
  <c r="E30" i="12" s="1"/>
  <c r="D31" i="12"/>
  <c r="E31" i="12" s="1"/>
  <c r="D32" i="12"/>
  <c r="E32" i="12" s="1"/>
  <c r="D33" i="12"/>
  <c r="E33" i="12" s="1"/>
  <c r="D34" i="12"/>
  <c r="E34" i="12" s="1"/>
  <c r="D35" i="12"/>
  <c r="E35" i="12" s="1"/>
  <c r="D36" i="12"/>
  <c r="E36" i="12" s="1"/>
  <c r="D37" i="12"/>
  <c r="E37" i="12" s="1"/>
  <c r="D38" i="12"/>
  <c r="D39" i="12"/>
  <c r="E39" i="12" s="1"/>
  <c r="D40" i="12"/>
  <c r="E40" i="12" s="1"/>
  <c r="D41" i="12"/>
  <c r="E41" i="12" s="1"/>
  <c r="D42" i="12"/>
  <c r="E42" i="12" s="1"/>
  <c r="D43" i="12"/>
  <c r="E43" i="12" s="1"/>
  <c r="D44" i="12"/>
  <c r="E44" i="12" s="1"/>
  <c r="D45" i="12"/>
  <c r="E45" i="12" s="1"/>
  <c r="D46" i="12"/>
  <c r="E46" i="12" s="1"/>
  <c r="D47" i="12"/>
  <c r="E47" i="12" s="1"/>
  <c r="D48" i="12"/>
  <c r="E48" i="12" s="1"/>
  <c r="D49" i="12"/>
  <c r="D50" i="12"/>
  <c r="E50" i="12" s="1"/>
  <c r="D51" i="12"/>
  <c r="E51" i="12" s="1"/>
  <c r="D52" i="12"/>
  <c r="E52" i="12" s="1"/>
  <c r="D53" i="12"/>
  <c r="E53" i="12" s="1"/>
  <c r="D54" i="12"/>
  <c r="E54" i="12" s="1"/>
  <c r="D55" i="12"/>
  <c r="E55" i="12" s="1"/>
  <c r="D56" i="12"/>
  <c r="E56" i="12" s="1"/>
  <c r="D57" i="12"/>
  <c r="E57" i="12" s="1"/>
  <c r="D58" i="12"/>
  <c r="E58" i="12" s="1"/>
  <c r="D59" i="12"/>
  <c r="E59" i="12" s="1"/>
  <c r="D60" i="12"/>
  <c r="D61" i="12"/>
  <c r="D62" i="12"/>
  <c r="D63" i="12"/>
  <c r="D64" i="12"/>
  <c r="D65" i="12"/>
  <c r="D66" i="12"/>
  <c r="D67" i="12"/>
  <c r="D68" i="12"/>
  <c r="D69" i="12"/>
  <c r="D70" i="12"/>
  <c r="D71" i="12"/>
  <c r="D72" i="12"/>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101" i="12"/>
  <c r="D102" i="12"/>
  <c r="D103" i="12"/>
  <c r="D104" i="12"/>
  <c r="D105" i="12"/>
  <c r="D106" i="12"/>
  <c r="D107" i="12"/>
  <c r="D108" i="12"/>
  <c r="D109" i="12"/>
  <c r="D110" i="12"/>
  <c r="D111" i="12"/>
  <c r="D112" i="12"/>
  <c r="D113" i="12"/>
  <c r="D114" i="12"/>
  <c r="D115" i="12"/>
  <c r="D116" i="12"/>
  <c r="D117" i="12"/>
  <c r="D118" i="12"/>
  <c r="D119" i="12"/>
  <c r="D120" i="12"/>
  <c r="E120" i="12" s="1"/>
  <c r="D121" i="12"/>
  <c r="E121" i="12" s="1"/>
  <c r="D122" i="12"/>
  <c r="E122" i="12" s="1"/>
  <c r="D123" i="12"/>
  <c r="E123" i="12" s="1"/>
  <c r="D124" i="12"/>
  <c r="E124" i="12" s="1"/>
  <c r="D125" i="12"/>
  <c r="E125" i="12" s="1"/>
  <c r="D126" i="12"/>
  <c r="D127" i="12"/>
  <c r="D128" i="12"/>
  <c r="D129" i="12"/>
  <c r="D130" i="12"/>
  <c r="D131" i="12"/>
  <c r="D3" i="12"/>
  <c r="E3" i="12" s="1"/>
  <c r="C4" i="12"/>
  <c r="C5" i="12"/>
  <c r="C6" i="12"/>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 r="C51" i="12"/>
  <c r="C52" i="12"/>
  <c r="C53" i="12"/>
  <c r="C54" i="12"/>
  <c r="C55" i="12"/>
  <c r="C56" i="12"/>
  <c r="C57" i="12"/>
  <c r="C58" i="12"/>
  <c r="C59" i="12"/>
  <c r="C60" i="12"/>
  <c r="C61" i="12"/>
  <c r="C62" i="12"/>
  <c r="C63" i="12"/>
  <c r="C64" i="12"/>
  <c r="C65" i="12"/>
  <c r="C66" i="12"/>
  <c r="C67" i="12"/>
  <c r="C68" i="12"/>
  <c r="C69" i="12"/>
  <c r="C70" i="12"/>
  <c r="C71" i="12"/>
  <c r="C72" i="12"/>
  <c r="C73" i="12"/>
  <c r="C74" i="12"/>
  <c r="C75" i="12"/>
  <c r="C76" i="12"/>
  <c r="C77" i="12"/>
  <c r="C78" i="12"/>
  <c r="C79" i="12"/>
  <c r="C80" i="12"/>
  <c r="C81" i="12"/>
  <c r="C82" i="12"/>
  <c r="C83" i="12"/>
  <c r="C84" i="12"/>
  <c r="C85" i="12"/>
  <c r="C86" i="12"/>
  <c r="C87" i="12"/>
  <c r="C88" i="12"/>
  <c r="C89" i="12"/>
  <c r="C90" i="12"/>
  <c r="C91" i="12"/>
  <c r="C92" i="12"/>
  <c r="C93" i="12"/>
  <c r="C94" i="12"/>
  <c r="C95" i="12"/>
  <c r="C96" i="12"/>
  <c r="C97" i="12"/>
  <c r="C98" i="12"/>
  <c r="C99" i="12"/>
  <c r="C100" i="12"/>
  <c r="C101" i="12"/>
  <c r="C102" i="12"/>
  <c r="C103" i="12"/>
  <c r="C104" i="12"/>
  <c r="C105" i="12"/>
  <c r="C106" i="12"/>
  <c r="C107" i="12"/>
  <c r="C108" i="12"/>
  <c r="C109" i="12"/>
  <c r="C110" i="12"/>
  <c r="C111" i="12"/>
  <c r="C112" i="12"/>
  <c r="C113" i="12"/>
  <c r="C114" i="12"/>
  <c r="C115" i="12"/>
  <c r="C116" i="12"/>
  <c r="C117" i="12"/>
  <c r="C118" i="12"/>
  <c r="C119" i="12"/>
  <c r="C120" i="12"/>
  <c r="C121" i="12"/>
  <c r="C122" i="12"/>
  <c r="C123" i="12"/>
  <c r="C124" i="12"/>
  <c r="C125" i="12"/>
  <c r="C126" i="12"/>
  <c r="C127" i="12"/>
  <c r="C128" i="12"/>
  <c r="C129" i="12"/>
  <c r="C130" i="12"/>
  <c r="C131" i="12"/>
  <c r="C3"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B77" i="12"/>
  <c r="B78" i="12"/>
  <c r="B79" i="12"/>
  <c r="B80" i="12"/>
  <c r="B81" i="12"/>
  <c r="B82" i="12"/>
  <c r="B83" i="12"/>
  <c r="B84" i="12"/>
  <c r="B85" i="12"/>
  <c r="B86" i="12"/>
  <c r="B87" i="12"/>
  <c r="B88" i="12"/>
  <c r="B89" i="12"/>
  <c r="B90" i="12"/>
  <c r="B91" i="12"/>
  <c r="B92" i="12"/>
  <c r="B93" i="12"/>
  <c r="B94" i="12"/>
  <c r="B95" i="12"/>
  <c r="B96" i="12"/>
  <c r="B97" i="12"/>
  <c r="B98" i="12"/>
  <c r="B99" i="12"/>
  <c r="B100" i="12"/>
  <c r="B101" i="12"/>
  <c r="B102" i="12"/>
  <c r="B103" i="12"/>
  <c r="B104" i="12"/>
  <c r="B105" i="12"/>
  <c r="B106" i="12"/>
  <c r="B107" i="12"/>
  <c r="B108" i="12"/>
  <c r="B109" i="12"/>
  <c r="B110" i="12"/>
  <c r="B111" i="12"/>
  <c r="B112" i="12"/>
  <c r="B113" i="12"/>
  <c r="B114" i="12"/>
  <c r="B115" i="12"/>
  <c r="B116" i="12"/>
  <c r="B117" i="12"/>
  <c r="B118" i="12"/>
  <c r="B119" i="12"/>
  <c r="B120" i="12"/>
  <c r="B121" i="12"/>
  <c r="B122" i="12"/>
  <c r="B123" i="12"/>
  <c r="B124" i="12"/>
  <c r="B125" i="12"/>
  <c r="B126" i="12"/>
  <c r="B127" i="12"/>
  <c r="B128" i="12"/>
  <c r="B129" i="12"/>
  <c r="B130" i="12"/>
  <c r="B131" i="12"/>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4" i="11"/>
  <c r="E17"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7" i="10"/>
  <c r="E20"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0" i="10"/>
  <c r="E91" i="10"/>
  <c r="E92" i="10"/>
  <c r="E93" i="10"/>
  <c r="E94" i="10"/>
  <c r="E95" i="10"/>
  <c r="E96" i="10"/>
  <c r="E97" i="10"/>
  <c r="E98" i="10"/>
  <c r="E99" i="10"/>
  <c r="E100" i="10"/>
  <c r="E101" i="10"/>
  <c r="E102" i="10"/>
  <c r="E103" i="10"/>
  <c r="E104" i="10"/>
  <c r="E105" i="10"/>
  <c r="E106" i="10"/>
  <c r="E107" i="10"/>
  <c r="E108" i="10"/>
  <c r="E109" i="10"/>
  <c r="E110" i="10"/>
  <c r="E111" i="10"/>
  <c r="E112" i="10"/>
  <c r="E113" i="10"/>
  <c r="D4" i="10"/>
  <c r="E4" i="10" s="1"/>
  <c r="D5" i="10"/>
  <c r="E5" i="10" s="1"/>
  <c r="D6" i="10"/>
  <c r="E6" i="10" s="1"/>
  <c r="D7" i="10"/>
  <c r="D8" i="10"/>
  <c r="E8" i="10" s="1"/>
  <c r="D9" i="10"/>
  <c r="E9" i="10" s="1"/>
  <c r="D10" i="10"/>
  <c r="E10" i="10" s="1"/>
  <c r="D11" i="10"/>
  <c r="E11" i="10" s="1"/>
  <c r="D12" i="10"/>
  <c r="E12" i="10" s="1"/>
  <c r="D13" i="10"/>
  <c r="E13" i="10" s="1"/>
  <c r="D14" i="10"/>
  <c r="E14" i="10" s="1"/>
  <c r="D15" i="10"/>
  <c r="E15" i="10" s="1"/>
  <c r="D16" i="10"/>
  <c r="E16" i="10" s="1"/>
  <c r="D17" i="10"/>
  <c r="E17" i="10" s="1"/>
  <c r="D18" i="10"/>
  <c r="E18" i="10" s="1"/>
  <c r="D19" i="10"/>
  <c r="E19" i="10" s="1"/>
  <c r="D20" i="10"/>
  <c r="D21" i="10"/>
  <c r="E21" i="10" s="1"/>
  <c r="D22" i="10"/>
  <c r="D23" i="10"/>
  <c r="D24" i="10"/>
  <c r="D25"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D66" i="10"/>
  <c r="D67" i="10"/>
  <c r="D68" i="10"/>
  <c r="D69" i="10"/>
  <c r="D70" i="10"/>
  <c r="D71" i="10"/>
  <c r="D72" i="10"/>
  <c r="D73" i="10"/>
  <c r="D74" i="10"/>
  <c r="D75" i="10"/>
  <c r="D76" i="10"/>
  <c r="D77" i="10"/>
  <c r="D78" i="10"/>
  <c r="D79" i="10"/>
  <c r="D80" i="10"/>
  <c r="D81" i="10"/>
  <c r="D82" i="10"/>
  <c r="D83" i="10"/>
  <c r="D84" i="10"/>
  <c r="D85" i="10"/>
  <c r="D86" i="10"/>
  <c r="D87" i="10"/>
  <c r="D88" i="10"/>
  <c r="D89" i="10"/>
  <c r="D90" i="10"/>
  <c r="D91" i="10"/>
  <c r="D92" i="10"/>
  <c r="D93" i="10"/>
  <c r="D94" i="10"/>
  <c r="D95" i="10"/>
  <c r="D96" i="10"/>
  <c r="D97" i="10"/>
  <c r="D98" i="10"/>
  <c r="D99" i="10"/>
  <c r="D100" i="10"/>
  <c r="D101" i="10"/>
  <c r="D102" i="10"/>
  <c r="D103" i="10"/>
  <c r="D104" i="10"/>
  <c r="D105" i="10"/>
  <c r="D106" i="10"/>
  <c r="D107" i="10"/>
  <c r="D108" i="10"/>
  <c r="D109" i="10"/>
  <c r="D110" i="10"/>
  <c r="D111" i="10"/>
  <c r="D112" i="10"/>
  <c r="D113" i="10"/>
  <c r="D3" i="10"/>
  <c r="E3" i="10" s="1"/>
  <c r="AF112" i="6"/>
  <c r="AE112" i="6"/>
  <c r="H3" i="13"/>
  <c r="H4" i="13"/>
  <c r="H5" i="13"/>
  <c r="H6" i="13"/>
  <c r="H7" i="13"/>
  <c r="H8"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86" i="13"/>
  <c r="H87" i="13"/>
  <c r="H88" i="13"/>
  <c r="H89" i="13"/>
  <c r="H90" i="13"/>
  <c r="H91" i="13"/>
  <c r="H92" i="13"/>
  <c r="H93" i="13"/>
  <c r="H94" i="13"/>
  <c r="H95" i="13"/>
  <c r="H96" i="13"/>
  <c r="H97" i="13"/>
  <c r="H98" i="13"/>
  <c r="H99" i="13"/>
  <c r="H100" i="13"/>
  <c r="H101" i="13"/>
  <c r="H102" i="13"/>
  <c r="H103" i="13"/>
  <c r="H104" i="13"/>
  <c r="H105" i="13"/>
  <c r="H106" i="13"/>
  <c r="H107" i="13"/>
  <c r="H108" i="13"/>
  <c r="H2" i="13"/>
  <c r="G3" i="13"/>
  <c r="G4" i="13"/>
  <c r="G5" i="13"/>
  <c r="G6" i="13"/>
  <c r="G7" i="13"/>
  <c r="G8" i="13"/>
  <c r="G9" i="13"/>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61" i="13"/>
  <c r="G62" i="13"/>
  <c r="G63" i="13"/>
  <c r="G64" i="13"/>
  <c r="G65" i="13"/>
  <c r="G66" i="13"/>
  <c r="G67" i="13"/>
  <c r="G68" i="13"/>
  <c r="G69" i="13"/>
  <c r="G70" i="13"/>
  <c r="G71" i="13"/>
  <c r="G72" i="13"/>
  <c r="G73" i="13"/>
  <c r="G74" i="13"/>
  <c r="G75" i="13"/>
  <c r="G76" i="13"/>
  <c r="G77" i="13"/>
  <c r="G78" i="13"/>
  <c r="G79" i="13"/>
  <c r="G80" i="13"/>
  <c r="G81" i="13"/>
  <c r="G82" i="13"/>
  <c r="G83" i="13"/>
  <c r="G84" i="13"/>
  <c r="G85" i="13"/>
  <c r="G86" i="13"/>
  <c r="G87" i="13"/>
  <c r="G88" i="13"/>
  <c r="G89" i="13"/>
  <c r="G90" i="13"/>
  <c r="G91" i="13"/>
  <c r="G92" i="13"/>
  <c r="G93" i="13"/>
  <c r="G94" i="13"/>
  <c r="G95" i="13"/>
  <c r="G96" i="13"/>
  <c r="G97" i="13"/>
  <c r="G98" i="13"/>
  <c r="G99" i="13"/>
  <c r="G100" i="13"/>
  <c r="G101" i="13"/>
  <c r="G102" i="13"/>
  <c r="G103" i="13"/>
  <c r="G104" i="13"/>
  <c r="G105" i="13"/>
  <c r="G106" i="13"/>
  <c r="G107" i="13"/>
  <c r="G108" i="13"/>
  <c r="G2" i="13"/>
  <c r="F3" i="13"/>
  <c r="F4" i="13"/>
  <c r="F5" i="13"/>
  <c r="F6" i="13"/>
  <c r="F7" i="13"/>
  <c r="F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4" i="13"/>
  <c r="F75" i="13"/>
  <c r="F76" i="13"/>
  <c r="F77" i="13"/>
  <c r="F78" i="13"/>
  <c r="F79" i="13"/>
  <c r="F80" i="13"/>
  <c r="F81" i="13"/>
  <c r="F82" i="13"/>
  <c r="F83" i="13"/>
  <c r="F84" i="13"/>
  <c r="F85" i="13"/>
  <c r="F86" i="13"/>
  <c r="F87" i="13"/>
  <c r="F88" i="13"/>
  <c r="F89" i="13"/>
  <c r="F90" i="13"/>
  <c r="F91" i="13"/>
  <c r="F92" i="13"/>
  <c r="F93" i="13"/>
  <c r="F94" i="13"/>
  <c r="F95" i="13"/>
  <c r="F96" i="13"/>
  <c r="F97" i="13"/>
  <c r="F98" i="13"/>
  <c r="F99" i="13"/>
  <c r="F100" i="13"/>
  <c r="F101" i="13"/>
  <c r="F102" i="13"/>
  <c r="F103" i="13"/>
  <c r="F104" i="13"/>
  <c r="F105" i="13"/>
  <c r="F106" i="13"/>
  <c r="F107" i="13"/>
  <c r="F108" i="13"/>
  <c r="F2" i="13"/>
  <c r="D3" i="13"/>
  <c r="E3" i="13" s="1"/>
  <c r="D4" i="13"/>
  <c r="E4" i="13" s="1"/>
  <c r="D5" i="13"/>
  <c r="E5" i="13" s="1"/>
  <c r="D6" i="13"/>
  <c r="E6" i="13" s="1"/>
  <c r="D7" i="13"/>
  <c r="E7" i="13" s="1"/>
  <c r="D8" i="13"/>
  <c r="E8" i="13" s="1"/>
  <c r="D9" i="13"/>
  <c r="E9" i="13" s="1"/>
  <c r="D10" i="13"/>
  <c r="E10" i="13" s="1"/>
  <c r="D11" i="13"/>
  <c r="E11" i="13" s="1"/>
  <c r="D12" i="13"/>
  <c r="E12" i="13" s="1"/>
  <c r="D13" i="13"/>
  <c r="E13" i="13" s="1"/>
  <c r="D14" i="13"/>
  <c r="E14" i="13" s="1"/>
  <c r="D15" i="13"/>
  <c r="E15" i="13" s="1"/>
  <c r="D16" i="13"/>
  <c r="E16" i="13" s="1"/>
  <c r="D17" i="13"/>
  <c r="E17" i="13" s="1"/>
  <c r="D18" i="13"/>
  <c r="E18" i="13" s="1"/>
  <c r="D19" i="13"/>
  <c r="E19" i="13" s="1"/>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2" i="13"/>
  <c r="C3" i="13"/>
  <c r="C4"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63" i="13"/>
  <c r="C64" i="13"/>
  <c r="C65" i="13"/>
  <c r="C66" i="13"/>
  <c r="C67" i="13"/>
  <c r="C68" i="13"/>
  <c r="C69" i="13"/>
  <c r="C70" i="13"/>
  <c r="C71" i="13"/>
  <c r="C72" i="13"/>
  <c r="C73" i="13"/>
  <c r="C74" i="13"/>
  <c r="C75" i="13"/>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2" i="13"/>
  <c r="B2" i="13"/>
  <c r="B3" i="13"/>
  <c r="B4" i="13"/>
  <c r="B5" i="13"/>
  <c r="B6" i="13"/>
  <c r="B7" i="13"/>
  <c r="B8" i="13"/>
  <c r="B9" i="13"/>
  <c r="B10" i="13"/>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76" i="13"/>
  <c r="B77" i="13"/>
  <c r="B78" i="13"/>
  <c r="B79" i="13"/>
  <c r="B80" i="13"/>
  <c r="B81" i="13"/>
  <c r="B82" i="13"/>
  <c r="B83" i="13"/>
  <c r="B84" i="13"/>
  <c r="B85" i="13"/>
  <c r="B86" i="13"/>
  <c r="B87" i="13"/>
  <c r="B88" i="13"/>
  <c r="B89" i="13"/>
  <c r="B90" i="13"/>
  <c r="B91" i="13"/>
  <c r="B92" i="13"/>
  <c r="B93" i="13"/>
  <c r="B94" i="13"/>
  <c r="B95" i="13"/>
  <c r="B96" i="13"/>
  <c r="B97" i="13"/>
  <c r="B98" i="13"/>
  <c r="B99" i="13"/>
  <c r="B100" i="13"/>
  <c r="B101" i="13"/>
  <c r="B102" i="13"/>
  <c r="B103" i="13"/>
  <c r="B104" i="13"/>
  <c r="B105" i="13"/>
  <c r="B106" i="13"/>
  <c r="B107" i="13"/>
  <c r="B108" i="13"/>
  <c r="B3" i="10"/>
  <c r="AF148" i="9"/>
  <c r="AE109" i="9"/>
  <c r="H3"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46" i="11"/>
  <c r="H47" i="11"/>
  <c r="H48" i="11"/>
  <c r="H49" i="11"/>
  <c r="H50" i="11"/>
  <c r="H51" i="11"/>
  <c r="H52" i="11"/>
  <c r="H53" i="11"/>
  <c r="H54" i="11"/>
  <c r="H55" i="11"/>
  <c r="H56" i="11"/>
  <c r="H57" i="11"/>
  <c r="H58" i="11"/>
  <c r="H59" i="11"/>
  <c r="H60" i="11"/>
  <c r="H61" i="11"/>
  <c r="H62" i="11"/>
  <c r="H63" i="11"/>
  <c r="H64" i="11"/>
  <c r="H65" i="11"/>
  <c r="H66" i="11"/>
  <c r="H67" i="11"/>
  <c r="H68" i="11"/>
  <c r="H69" i="11"/>
  <c r="H70" i="11"/>
  <c r="H71" i="11"/>
  <c r="H72" i="11"/>
  <c r="H73" i="11"/>
  <c r="H74" i="11"/>
  <c r="H75" i="11"/>
  <c r="H76" i="11"/>
  <c r="H77" i="11"/>
  <c r="H78" i="11"/>
  <c r="H79" i="11"/>
  <c r="H80" i="11"/>
  <c r="H81" i="11"/>
  <c r="H82" i="11"/>
  <c r="H83" i="11"/>
  <c r="H84" i="11"/>
  <c r="H85" i="11"/>
  <c r="H86" i="11"/>
  <c r="H87" i="11"/>
  <c r="H88" i="11"/>
  <c r="H89" i="11"/>
  <c r="H90" i="11"/>
  <c r="H91" i="11"/>
  <c r="H92" i="11"/>
  <c r="H93" i="11"/>
  <c r="H94" i="11"/>
  <c r="H95" i="11"/>
  <c r="H96" i="11"/>
  <c r="H97" i="11"/>
  <c r="H98" i="11"/>
  <c r="H99" i="11"/>
  <c r="H100" i="11"/>
  <c r="H101" i="11"/>
  <c r="H102" i="11"/>
  <c r="H103" i="11"/>
  <c r="H104" i="11"/>
  <c r="H105" i="11"/>
  <c r="H106" i="11"/>
  <c r="H107" i="11"/>
  <c r="H108" i="11"/>
  <c r="H109" i="11"/>
  <c r="H110" i="11"/>
  <c r="H111" i="11"/>
  <c r="H112" i="11"/>
  <c r="H113" i="11"/>
  <c r="H114" i="11"/>
  <c r="H115" i="11"/>
  <c r="H116" i="11"/>
  <c r="H117" i="11"/>
  <c r="H118" i="11"/>
  <c r="H119" i="11"/>
  <c r="H120" i="11"/>
  <c r="H121" i="11"/>
  <c r="H122" i="11"/>
  <c r="H123" i="11"/>
  <c r="H124" i="11"/>
  <c r="H125" i="11"/>
  <c r="H126" i="11"/>
  <c r="H127" i="11"/>
  <c r="H128" i="11"/>
  <c r="H129" i="11"/>
  <c r="H130" i="11"/>
  <c r="H131" i="11"/>
  <c r="H132" i="11"/>
  <c r="H133" i="11"/>
  <c r="H134" i="11"/>
  <c r="H135" i="11"/>
  <c r="H136" i="11"/>
  <c r="H137" i="11"/>
  <c r="H138" i="11"/>
  <c r="H139" i="11"/>
  <c r="H140" i="11"/>
  <c r="H141" i="11"/>
  <c r="H142" i="11"/>
  <c r="H143" i="11"/>
  <c r="H144" i="11"/>
  <c r="H145" i="11"/>
  <c r="H146" i="11"/>
  <c r="H147" i="11"/>
  <c r="H148" i="11"/>
  <c r="H149" i="11"/>
  <c r="H150" i="11"/>
  <c r="H151" i="11"/>
  <c r="H152" i="11"/>
  <c r="H153" i="11"/>
  <c r="H154" i="11"/>
  <c r="H155" i="11"/>
  <c r="H156" i="11"/>
  <c r="H157" i="11"/>
  <c r="H158" i="11"/>
  <c r="H159" i="11"/>
  <c r="H160" i="11"/>
  <c r="H161" i="11"/>
  <c r="H162" i="11"/>
  <c r="H163" i="11"/>
  <c r="H164" i="11"/>
  <c r="H165" i="11"/>
  <c r="H166" i="11"/>
  <c r="H167" i="11"/>
  <c r="H168" i="11"/>
  <c r="H169" i="11"/>
  <c r="H170" i="11"/>
  <c r="H171" i="11"/>
  <c r="H172" i="11"/>
  <c r="H173" i="11"/>
  <c r="H174" i="11"/>
  <c r="H175" i="11"/>
  <c r="H176" i="11"/>
  <c r="H177" i="11"/>
  <c r="H178" i="11"/>
  <c r="H179" i="11"/>
  <c r="H180" i="11"/>
  <c r="H181" i="11"/>
  <c r="H182" i="11"/>
  <c r="H183" i="11"/>
  <c r="H184" i="11"/>
  <c r="H185" i="11"/>
  <c r="H186" i="11"/>
  <c r="H187" i="11"/>
  <c r="H188" i="11"/>
  <c r="H189" i="11"/>
  <c r="H190" i="11"/>
  <c r="H191" i="11"/>
  <c r="H192" i="11"/>
  <c r="H193" i="11"/>
  <c r="H194" i="11"/>
  <c r="H195" i="11"/>
  <c r="H196" i="11"/>
  <c r="H197" i="11"/>
  <c r="H198" i="11"/>
  <c r="H199" i="11"/>
  <c r="H200" i="11"/>
  <c r="H201" i="11"/>
  <c r="H202" i="11"/>
  <c r="H203" i="11"/>
  <c r="H204" i="11"/>
  <c r="H205" i="11"/>
  <c r="H206" i="11"/>
  <c r="H207" i="11"/>
  <c r="H208" i="11"/>
  <c r="H209" i="11"/>
  <c r="H210" i="11"/>
  <c r="H211" i="11"/>
  <c r="H212" i="11"/>
  <c r="H213" i="11"/>
  <c r="H214" i="11"/>
  <c r="H215" i="11"/>
  <c r="H216" i="11"/>
  <c r="H217" i="11"/>
  <c r="H218" i="11"/>
  <c r="H219" i="11"/>
  <c r="H220" i="11"/>
  <c r="H221" i="11"/>
  <c r="H222" i="11"/>
  <c r="H223" i="11"/>
  <c r="H224" i="11"/>
  <c r="H225" i="11"/>
  <c r="H226" i="11"/>
  <c r="H227" i="11"/>
  <c r="H228" i="11"/>
  <c r="H229" i="11"/>
  <c r="H230" i="11"/>
  <c r="H231" i="11"/>
  <c r="H232" i="11"/>
  <c r="H233" i="11"/>
  <c r="H234" i="11"/>
  <c r="H235" i="11"/>
  <c r="H236" i="11"/>
  <c r="H237" i="11"/>
  <c r="H238" i="11"/>
  <c r="H239" i="11"/>
  <c r="H240" i="11"/>
  <c r="H241" i="11"/>
  <c r="H242" i="11"/>
  <c r="H243" i="11"/>
  <c r="H244" i="11"/>
  <c r="H245" i="11"/>
  <c r="H246" i="11"/>
  <c r="H247" i="11"/>
  <c r="H248" i="11"/>
  <c r="H249" i="11"/>
  <c r="H250" i="11"/>
  <c r="H251" i="11"/>
  <c r="H252" i="11"/>
  <c r="H253" i="11"/>
  <c r="H254" i="11"/>
  <c r="H255" i="11"/>
  <c r="H256" i="11"/>
  <c r="H257" i="11"/>
  <c r="H258" i="11"/>
  <c r="H259" i="11"/>
  <c r="H260" i="11"/>
  <c r="H261" i="11"/>
  <c r="H262" i="11"/>
  <c r="H263" i="11"/>
  <c r="H264" i="11"/>
  <c r="H265" i="11"/>
  <c r="H266" i="11"/>
  <c r="H267" i="11"/>
  <c r="H268" i="11"/>
  <c r="H269" i="11"/>
  <c r="H270" i="11"/>
  <c r="H271" i="11"/>
  <c r="H272" i="11"/>
  <c r="H273" i="11"/>
  <c r="H274" i="11"/>
  <c r="H275" i="11"/>
  <c r="H276" i="11"/>
  <c r="H277" i="11"/>
  <c r="H278" i="11"/>
  <c r="H279" i="11"/>
  <c r="H280" i="11"/>
  <c r="H281" i="11"/>
  <c r="H282" i="11"/>
  <c r="H283" i="11"/>
  <c r="H284" i="11"/>
  <c r="H285" i="11"/>
  <c r="H286" i="11"/>
  <c r="H287" i="11"/>
  <c r="H288" i="11"/>
  <c r="H289" i="11"/>
  <c r="H290" i="11"/>
  <c r="H291" i="11"/>
  <c r="H292" i="11"/>
  <c r="H293" i="11"/>
  <c r="H294" i="11"/>
  <c r="H295" i="11"/>
  <c r="H296" i="11"/>
  <c r="H297" i="11"/>
  <c r="H298" i="11"/>
  <c r="H299" i="11"/>
  <c r="H300" i="11"/>
  <c r="H301" i="11"/>
  <c r="H302" i="11"/>
  <c r="H303" i="11"/>
  <c r="H304" i="11"/>
  <c r="H2" i="11"/>
  <c r="G3" i="11"/>
  <c r="G4"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74" i="11"/>
  <c r="G75" i="11"/>
  <c r="G76" i="11"/>
  <c r="G77" i="11"/>
  <c r="G78" i="11"/>
  <c r="G79" i="11"/>
  <c r="G80" i="11"/>
  <c r="G81" i="11"/>
  <c r="G82" i="11"/>
  <c r="G83" i="11"/>
  <c r="G84" i="11"/>
  <c r="G85" i="11"/>
  <c r="G86" i="11"/>
  <c r="G87" i="11"/>
  <c r="G88" i="11"/>
  <c r="G89" i="11"/>
  <c r="G90" i="11"/>
  <c r="G91" i="11"/>
  <c r="G92" i="11"/>
  <c r="G93" i="11"/>
  <c r="G94" i="11"/>
  <c r="G95" i="11"/>
  <c r="G96" i="11"/>
  <c r="G97" i="11"/>
  <c r="G98" i="11"/>
  <c r="G99" i="11"/>
  <c r="G100" i="11"/>
  <c r="G101" i="11"/>
  <c r="G102" i="11"/>
  <c r="G103" i="11"/>
  <c r="G104" i="11"/>
  <c r="G105" i="11"/>
  <c r="G106" i="11"/>
  <c r="G107" i="11"/>
  <c r="G108" i="11"/>
  <c r="G109" i="11"/>
  <c r="G110" i="11"/>
  <c r="G111" i="11"/>
  <c r="G112" i="11"/>
  <c r="G113" i="11"/>
  <c r="G114" i="11"/>
  <c r="G115" i="11"/>
  <c r="G116" i="11"/>
  <c r="G117" i="11"/>
  <c r="G118" i="11"/>
  <c r="G119" i="11"/>
  <c r="G120" i="11"/>
  <c r="G121" i="11"/>
  <c r="G122" i="11"/>
  <c r="G123" i="11"/>
  <c r="G124" i="11"/>
  <c r="G125" i="11"/>
  <c r="G126" i="11"/>
  <c r="G127" i="11"/>
  <c r="G128" i="11"/>
  <c r="G129" i="11"/>
  <c r="G130" i="11"/>
  <c r="G131" i="11"/>
  <c r="G132" i="11"/>
  <c r="G133" i="11"/>
  <c r="G134" i="11"/>
  <c r="G135" i="11"/>
  <c r="G136" i="11"/>
  <c r="G137" i="11"/>
  <c r="G138" i="11"/>
  <c r="G139" i="11"/>
  <c r="G140" i="11"/>
  <c r="G141" i="11"/>
  <c r="G142" i="11"/>
  <c r="G143" i="11"/>
  <c r="G144" i="11"/>
  <c r="G145" i="11"/>
  <c r="G146" i="11"/>
  <c r="G147" i="11"/>
  <c r="G148" i="11"/>
  <c r="G149" i="11"/>
  <c r="G150" i="11"/>
  <c r="G151" i="11"/>
  <c r="G152" i="11"/>
  <c r="G153" i="11"/>
  <c r="G154" i="11"/>
  <c r="G155" i="11"/>
  <c r="G156" i="11"/>
  <c r="G157" i="11"/>
  <c r="G158" i="11"/>
  <c r="G159" i="11"/>
  <c r="G160" i="11"/>
  <c r="G161" i="11"/>
  <c r="G162" i="11"/>
  <c r="G163" i="11"/>
  <c r="G164" i="11"/>
  <c r="G165" i="11"/>
  <c r="G166" i="11"/>
  <c r="G167" i="11"/>
  <c r="G168" i="11"/>
  <c r="G169" i="11"/>
  <c r="G170" i="11"/>
  <c r="G171" i="11"/>
  <c r="G172" i="11"/>
  <c r="G173" i="11"/>
  <c r="G174" i="11"/>
  <c r="G175" i="11"/>
  <c r="G176" i="11"/>
  <c r="G177" i="11"/>
  <c r="G178" i="11"/>
  <c r="G179" i="11"/>
  <c r="G180" i="11"/>
  <c r="G181" i="11"/>
  <c r="G182" i="11"/>
  <c r="G183" i="11"/>
  <c r="G184" i="11"/>
  <c r="G185" i="11"/>
  <c r="G186" i="11"/>
  <c r="G187" i="11"/>
  <c r="G188" i="11"/>
  <c r="G189" i="11"/>
  <c r="G190" i="11"/>
  <c r="G191" i="11"/>
  <c r="G192" i="11"/>
  <c r="G193" i="11"/>
  <c r="G194" i="11"/>
  <c r="G195" i="11"/>
  <c r="G196" i="11"/>
  <c r="G197" i="11"/>
  <c r="G198" i="11"/>
  <c r="G199" i="11"/>
  <c r="G200" i="11"/>
  <c r="G201" i="11"/>
  <c r="G202" i="11"/>
  <c r="G203" i="11"/>
  <c r="G204" i="11"/>
  <c r="G205" i="11"/>
  <c r="G206" i="11"/>
  <c r="G207" i="11"/>
  <c r="G208" i="11"/>
  <c r="G209" i="11"/>
  <c r="G210" i="11"/>
  <c r="G211" i="11"/>
  <c r="G212" i="11"/>
  <c r="G213" i="11"/>
  <c r="G214" i="11"/>
  <c r="G215" i="11"/>
  <c r="G216" i="11"/>
  <c r="G217" i="11"/>
  <c r="G218" i="11"/>
  <c r="G219" i="11"/>
  <c r="G220" i="11"/>
  <c r="G221" i="11"/>
  <c r="G222" i="11"/>
  <c r="G223" i="11"/>
  <c r="G224" i="11"/>
  <c r="G225" i="11"/>
  <c r="G226" i="11"/>
  <c r="G227" i="11"/>
  <c r="G228" i="11"/>
  <c r="G229" i="11"/>
  <c r="G230" i="11"/>
  <c r="G231" i="11"/>
  <c r="G232" i="11"/>
  <c r="G233" i="11"/>
  <c r="G234" i="11"/>
  <c r="G235" i="11"/>
  <c r="G236" i="11"/>
  <c r="G237" i="11"/>
  <c r="G238" i="11"/>
  <c r="G239" i="11"/>
  <c r="G240" i="11"/>
  <c r="G241" i="11"/>
  <c r="G242" i="11"/>
  <c r="G243" i="11"/>
  <c r="G244" i="11"/>
  <c r="G245" i="11"/>
  <c r="G246" i="11"/>
  <c r="G247" i="11"/>
  <c r="G248" i="11"/>
  <c r="G249" i="11"/>
  <c r="G250" i="11"/>
  <c r="G2" i="11"/>
  <c r="F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65" i="11"/>
  <c r="F66" i="11"/>
  <c r="F67" i="11"/>
  <c r="F68" i="11"/>
  <c r="F69" i="11"/>
  <c r="F70" i="11"/>
  <c r="F71" i="11"/>
  <c r="F72" i="11"/>
  <c r="F73" i="11"/>
  <c r="F74" i="11"/>
  <c r="F75" i="11"/>
  <c r="F76" i="11"/>
  <c r="F77" i="11"/>
  <c r="F78" i="11"/>
  <c r="F79" i="11"/>
  <c r="F80" i="11"/>
  <c r="F81" i="11"/>
  <c r="F82" i="11"/>
  <c r="F83" i="11"/>
  <c r="F84" i="11"/>
  <c r="F85" i="11"/>
  <c r="F86" i="11"/>
  <c r="F87" i="11"/>
  <c r="F88" i="11"/>
  <c r="F89" i="11"/>
  <c r="F90" i="11"/>
  <c r="F91" i="11"/>
  <c r="F92" i="11"/>
  <c r="F93" i="11"/>
  <c r="F94" i="11"/>
  <c r="F95" i="11"/>
  <c r="F96" i="11"/>
  <c r="F97" i="11"/>
  <c r="F98" i="11"/>
  <c r="F99" i="11"/>
  <c r="F100" i="11"/>
  <c r="F101" i="11"/>
  <c r="F102" i="11"/>
  <c r="F103" i="11"/>
  <c r="F104" i="11"/>
  <c r="F105" i="11"/>
  <c r="F106" i="11"/>
  <c r="F107" i="11"/>
  <c r="F108" i="11"/>
  <c r="F109" i="11"/>
  <c r="F110" i="11"/>
  <c r="F111" i="11"/>
  <c r="F112" i="11"/>
  <c r="F113" i="11"/>
  <c r="F114" i="11"/>
  <c r="F115" i="11"/>
  <c r="F116" i="11"/>
  <c r="F117" i="11"/>
  <c r="F118" i="11"/>
  <c r="F119" i="11"/>
  <c r="F120" i="11"/>
  <c r="F121" i="11"/>
  <c r="F122" i="11"/>
  <c r="F123" i="11"/>
  <c r="F124" i="11"/>
  <c r="F125" i="11"/>
  <c r="F126" i="11"/>
  <c r="F127" i="11"/>
  <c r="F128" i="11"/>
  <c r="F129" i="11"/>
  <c r="F130" i="11"/>
  <c r="F131" i="11"/>
  <c r="F132" i="11"/>
  <c r="F133" i="11"/>
  <c r="F134" i="11"/>
  <c r="F135" i="11"/>
  <c r="F136" i="11"/>
  <c r="F137" i="11"/>
  <c r="F138" i="11"/>
  <c r="F139" i="11"/>
  <c r="F140" i="11"/>
  <c r="F141" i="11"/>
  <c r="F142" i="11"/>
  <c r="F143" i="11"/>
  <c r="F144" i="11"/>
  <c r="F145" i="11"/>
  <c r="F146" i="11"/>
  <c r="F147" i="11"/>
  <c r="F148" i="11"/>
  <c r="F149" i="11"/>
  <c r="F150" i="11"/>
  <c r="F151" i="11"/>
  <c r="F152" i="11"/>
  <c r="F153" i="11"/>
  <c r="F154" i="11"/>
  <c r="F155" i="11"/>
  <c r="F156" i="11"/>
  <c r="F157" i="11"/>
  <c r="F158" i="11"/>
  <c r="F159" i="11"/>
  <c r="F160" i="11"/>
  <c r="F161" i="11"/>
  <c r="F162" i="11"/>
  <c r="F163" i="11"/>
  <c r="F164" i="11"/>
  <c r="F165" i="11"/>
  <c r="F166" i="11"/>
  <c r="F167" i="11"/>
  <c r="F168" i="11"/>
  <c r="F169" i="11"/>
  <c r="F170" i="11"/>
  <c r="F171" i="11"/>
  <c r="F172" i="11"/>
  <c r="F173" i="11"/>
  <c r="F174" i="11"/>
  <c r="F175" i="11"/>
  <c r="F176" i="11"/>
  <c r="F177" i="11"/>
  <c r="F178" i="11"/>
  <c r="F179" i="11"/>
  <c r="F180" i="11"/>
  <c r="F181" i="11"/>
  <c r="F182" i="11"/>
  <c r="F183" i="11"/>
  <c r="F184" i="11"/>
  <c r="F185" i="11"/>
  <c r="F186" i="11"/>
  <c r="F187" i="11"/>
  <c r="F188" i="11"/>
  <c r="F189" i="11"/>
  <c r="F190" i="11"/>
  <c r="F191" i="11"/>
  <c r="F192" i="11"/>
  <c r="F193" i="11"/>
  <c r="F194" i="11"/>
  <c r="F195" i="11"/>
  <c r="F196" i="11"/>
  <c r="F197" i="11"/>
  <c r="F198" i="11"/>
  <c r="F199" i="11"/>
  <c r="F200" i="11"/>
  <c r="F201" i="11"/>
  <c r="F202" i="11"/>
  <c r="F203" i="11"/>
  <c r="F204" i="11"/>
  <c r="F205" i="11"/>
  <c r="F206" i="11"/>
  <c r="F207" i="11"/>
  <c r="F208" i="11"/>
  <c r="F209" i="11"/>
  <c r="F210" i="11"/>
  <c r="F211" i="11"/>
  <c r="F212" i="11"/>
  <c r="F213" i="11"/>
  <c r="F214" i="11"/>
  <c r="F215" i="11"/>
  <c r="F216" i="11"/>
  <c r="F217" i="11"/>
  <c r="F218" i="11"/>
  <c r="F219" i="11"/>
  <c r="F220" i="11"/>
  <c r="F221" i="11"/>
  <c r="F222" i="11"/>
  <c r="F223" i="11"/>
  <c r="F224" i="11"/>
  <c r="F225" i="11"/>
  <c r="F226" i="11"/>
  <c r="F227" i="11"/>
  <c r="F228" i="11"/>
  <c r="F229" i="11"/>
  <c r="F230" i="11"/>
  <c r="F231" i="11"/>
  <c r="F232" i="11"/>
  <c r="F233" i="11"/>
  <c r="F234" i="11"/>
  <c r="F235" i="11"/>
  <c r="F236" i="11"/>
  <c r="F237" i="11"/>
  <c r="F238" i="11"/>
  <c r="F239" i="11"/>
  <c r="F240" i="11"/>
  <c r="F241" i="11"/>
  <c r="F242" i="11"/>
  <c r="F243" i="11"/>
  <c r="F244" i="11"/>
  <c r="F245" i="11"/>
  <c r="F246" i="11"/>
  <c r="F247" i="11"/>
  <c r="F248" i="11"/>
  <c r="F249" i="11"/>
  <c r="F250" i="11"/>
  <c r="E3" i="11"/>
  <c r="E5" i="11"/>
  <c r="E6" i="11"/>
  <c r="E7" i="11"/>
  <c r="E8" i="11"/>
  <c r="E9" i="11"/>
  <c r="E10" i="11"/>
  <c r="E11" i="11"/>
  <c r="E12" i="11"/>
  <c r="E13" i="11"/>
  <c r="E14" i="11"/>
  <c r="E15" i="11"/>
  <c r="E16"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2" i="11"/>
  <c r="C3" i="11"/>
  <c r="C4" i="11"/>
  <c r="C5" i="11"/>
  <c r="C6" i="1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C89" i="11"/>
  <c r="C90" i="11"/>
  <c r="C91" i="11"/>
  <c r="C92" i="11"/>
  <c r="C93" i="11"/>
  <c r="C94" i="11"/>
  <c r="C95" i="11"/>
  <c r="C96" i="11"/>
  <c r="C97" i="11"/>
  <c r="C98" i="11"/>
  <c r="C99" i="11"/>
  <c r="C100" i="11"/>
  <c r="C101" i="11"/>
  <c r="C102" i="11"/>
  <c r="C103" i="11"/>
  <c r="C104" i="11"/>
  <c r="C105" i="11"/>
  <c r="C106" i="11"/>
  <c r="C107" i="11"/>
  <c r="C108" i="11"/>
  <c r="C109" i="11"/>
  <c r="C110" i="11"/>
  <c r="C111" i="11"/>
  <c r="C112" i="11"/>
  <c r="C113" i="11"/>
  <c r="C114" i="11"/>
  <c r="C115" i="11"/>
  <c r="C116" i="11"/>
  <c r="C117" i="11"/>
  <c r="C118" i="11"/>
  <c r="C119" i="11"/>
  <c r="C120" i="11"/>
  <c r="C121" i="11"/>
  <c r="C122" i="11"/>
  <c r="C123" i="11"/>
  <c r="C124" i="11"/>
  <c r="C125" i="11"/>
  <c r="C126" i="11"/>
  <c r="C127" i="11"/>
  <c r="C128" i="11"/>
  <c r="C129" i="11"/>
  <c r="C130" i="11"/>
  <c r="C131" i="11"/>
  <c r="C132" i="11"/>
  <c r="C133" i="11"/>
  <c r="C134" i="11"/>
  <c r="C135" i="11"/>
  <c r="C136" i="11"/>
  <c r="C137" i="11"/>
  <c r="C138" i="11"/>
  <c r="C139" i="11"/>
  <c r="C140" i="11"/>
  <c r="C141" i="11"/>
  <c r="C142" i="11"/>
  <c r="C143" i="11"/>
  <c r="C144" i="11"/>
  <c r="C145" i="11"/>
  <c r="C146" i="11"/>
  <c r="C147" i="11"/>
  <c r="C148" i="11"/>
  <c r="C149" i="11"/>
  <c r="C150" i="11"/>
  <c r="C151" i="11"/>
  <c r="C152" i="11"/>
  <c r="C153" i="11"/>
  <c r="C154" i="11"/>
  <c r="C155" i="11"/>
  <c r="C156" i="11"/>
  <c r="C157" i="11"/>
  <c r="C158" i="11"/>
  <c r="C159" i="11"/>
  <c r="C160" i="11"/>
  <c r="C161" i="11"/>
  <c r="C162" i="11"/>
  <c r="C163" i="11"/>
  <c r="C164" i="11"/>
  <c r="C165" i="11"/>
  <c r="C166" i="11"/>
  <c r="C167" i="11"/>
  <c r="C168" i="11"/>
  <c r="C169" i="11"/>
  <c r="C170" i="11"/>
  <c r="C171" i="11"/>
  <c r="C172" i="11"/>
  <c r="C173" i="11"/>
  <c r="C174" i="11"/>
  <c r="C175" i="11"/>
  <c r="C176" i="11"/>
  <c r="C177" i="11"/>
  <c r="C178" i="11"/>
  <c r="C179" i="11"/>
  <c r="C180" i="11"/>
  <c r="C181" i="11"/>
  <c r="C182" i="11"/>
  <c r="C183" i="11"/>
  <c r="C184" i="11"/>
  <c r="C185" i="11"/>
  <c r="C186" i="11"/>
  <c r="C187" i="11"/>
  <c r="C188" i="11"/>
  <c r="C189" i="11"/>
  <c r="C190" i="11"/>
  <c r="C191" i="11"/>
  <c r="C192" i="11"/>
  <c r="C193" i="11"/>
  <c r="C194" i="11"/>
  <c r="C195" i="11"/>
  <c r="C196" i="11"/>
  <c r="C197" i="11"/>
  <c r="C198" i="11"/>
  <c r="C199" i="11"/>
  <c r="C200" i="11"/>
  <c r="C201" i="11"/>
  <c r="C202" i="11"/>
  <c r="C203" i="11"/>
  <c r="C204" i="11"/>
  <c r="C205" i="11"/>
  <c r="C206" i="11"/>
  <c r="C207" i="11"/>
  <c r="C208" i="11"/>
  <c r="C209" i="11"/>
  <c r="C210" i="11"/>
  <c r="C211" i="11"/>
  <c r="C212" i="11"/>
  <c r="C213" i="11"/>
  <c r="C214" i="11"/>
  <c r="C215" i="11"/>
  <c r="C216" i="11"/>
  <c r="C217" i="11"/>
  <c r="C218" i="11"/>
  <c r="C219" i="11"/>
  <c r="C220" i="11"/>
  <c r="C221" i="11"/>
  <c r="C222" i="11"/>
  <c r="C223" i="11"/>
  <c r="C224" i="11"/>
  <c r="C225" i="11"/>
  <c r="C226" i="11"/>
  <c r="C227" i="11"/>
  <c r="C228" i="11"/>
  <c r="C229" i="11"/>
  <c r="C230" i="11"/>
  <c r="C231" i="11"/>
  <c r="C232" i="11"/>
  <c r="C233" i="11"/>
  <c r="C234" i="11"/>
  <c r="C235" i="11"/>
  <c r="C236" i="11"/>
  <c r="C237" i="11"/>
  <c r="C238" i="11"/>
  <c r="C239" i="11"/>
  <c r="C240" i="11"/>
  <c r="C241" i="11"/>
  <c r="C242" i="11"/>
  <c r="C243" i="11"/>
  <c r="C244" i="11"/>
  <c r="C245" i="11"/>
  <c r="C246" i="11"/>
  <c r="C247" i="11"/>
  <c r="C248" i="11"/>
  <c r="C249" i="11"/>
  <c r="C250" i="11"/>
  <c r="C2" i="11"/>
  <c r="B3" i="11"/>
  <c r="B4" i="11"/>
  <c r="B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119" i="11"/>
  <c r="B120" i="11"/>
  <c r="B121" i="11"/>
  <c r="B122" i="11"/>
  <c r="B123" i="11"/>
  <c r="B124" i="11"/>
  <c r="B125" i="11"/>
  <c r="B126" i="11"/>
  <c r="B127" i="11"/>
  <c r="B128" i="11"/>
  <c r="B129" i="11"/>
  <c r="B130" i="11"/>
  <c r="B131" i="11"/>
  <c r="B132" i="11"/>
  <c r="B133" i="11"/>
  <c r="B134" i="11"/>
  <c r="B135" i="11"/>
  <c r="B136" i="11"/>
  <c r="B137" i="11"/>
  <c r="B138" i="11"/>
  <c r="B139" i="11"/>
  <c r="B140" i="11"/>
  <c r="B141" i="11"/>
  <c r="B142" i="11"/>
  <c r="B143" i="11"/>
  <c r="B144" i="11"/>
  <c r="B145" i="11"/>
  <c r="B146" i="11"/>
  <c r="B147" i="11"/>
  <c r="B148" i="11"/>
  <c r="B149" i="11"/>
  <c r="B150" i="11"/>
  <c r="B151" i="11"/>
  <c r="B152" i="11"/>
  <c r="B153" i="11"/>
  <c r="B154" i="11"/>
  <c r="B155" i="11"/>
  <c r="B156" i="11"/>
  <c r="B157" i="11"/>
  <c r="B158" i="11"/>
  <c r="B159" i="11"/>
  <c r="B160" i="11"/>
  <c r="B161" i="11"/>
  <c r="B162" i="11"/>
  <c r="B163" i="11"/>
  <c r="B164" i="11"/>
  <c r="B165" i="11"/>
  <c r="B166" i="11"/>
  <c r="B167" i="11"/>
  <c r="B168" i="11"/>
  <c r="B169" i="11"/>
  <c r="B170" i="11"/>
  <c r="B171" i="11"/>
  <c r="B172" i="11"/>
  <c r="B173" i="11"/>
  <c r="B174" i="11"/>
  <c r="B175" i="11"/>
  <c r="B176" i="11"/>
  <c r="B177" i="11"/>
  <c r="B178" i="11"/>
  <c r="B179" i="11"/>
  <c r="B180" i="11"/>
  <c r="B181" i="11"/>
  <c r="B182" i="11"/>
  <c r="B183" i="11"/>
  <c r="B184" i="11"/>
  <c r="B185" i="11"/>
  <c r="B186" i="11"/>
  <c r="B187" i="11"/>
  <c r="B188" i="11"/>
  <c r="B189" i="11"/>
  <c r="B190" i="11"/>
  <c r="B191" i="11"/>
  <c r="B192" i="11"/>
  <c r="B193" i="11"/>
  <c r="B194" i="11"/>
  <c r="B195" i="11"/>
  <c r="B196" i="11"/>
  <c r="B197" i="11"/>
  <c r="B198" i="11"/>
  <c r="B199" i="11"/>
  <c r="B200" i="11"/>
  <c r="B201" i="11"/>
  <c r="B202" i="11"/>
  <c r="B203" i="11"/>
  <c r="B204" i="11"/>
  <c r="B205" i="11"/>
  <c r="B206" i="11"/>
  <c r="B207" i="11"/>
  <c r="B208" i="11"/>
  <c r="B209" i="11"/>
  <c r="B210" i="11"/>
  <c r="B211" i="11"/>
  <c r="B212" i="11"/>
  <c r="B213" i="11"/>
  <c r="B214" i="11"/>
  <c r="B215" i="11"/>
  <c r="B216" i="11"/>
  <c r="B217" i="11"/>
  <c r="B218" i="11"/>
  <c r="B219" i="11"/>
  <c r="B220" i="11"/>
  <c r="B221" i="11"/>
  <c r="B222" i="11"/>
  <c r="B223" i="11"/>
  <c r="B224" i="11"/>
  <c r="B225" i="11"/>
  <c r="B226" i="11"/>
  <c r="B227" i="11"/>
  <c r="B228" i="11"/>
  <c r="B229" i="11"/>
  <c r="B230" i="11"/>
  <c r="B231" i="11"/>
  <c r="B232" i="11"/>
  <c r="B233" i="11"/>
  <c r="B234" i="11"/>
  <c r="B235" i="11"/>
  <c r="B236" i="11"/>
  <c r="B237" i="11"/>
  <c r="B238" i="11"/>
  <c r="B239" i="11"/>
  <c r="B240" i="11"/>
  <c r="B241" i="11"/>
  <c r="B242" i="11"/>
  <c r="B243" i="11"/>
  <c r="B244" i="11"/>
  <c r="B245" i="11"/>
  <c r="B246" i="11"/>
  <c r="B247" i="11"/>
  <c r="B248" i="11"/>
  <c r="B249" i="11"/>
  <c r="B250" i="11"/>
  <c r="B251" i="11"/>
  <c r="B252" i="11"/>
  <c r="B253" i="11"/>
  <c r="B254" i="11"/>
  <c r="B255" i="11"/>
  <c r="B256" i="11"/>
  <c r="B257" i="11"/>
  <c r="B258" i="11"/>
  <c r="B259" i="11"/>
  <c r="B260" i="11"/>
  <c r="B261" i="11"/>
  <c r="B262" i="11"/>
  <c r="B263" i="11"/>
  <c r="B264" i="11"/>
  <c r="B265" i="11"/>
  <c r="B266" i="11"/>
  <c r="B267" i="11"/>
  <c r="B268" i="11"/>
  <c r="B269" i="11"/>
  <c r="B270" i="11"/>
  <c r="B271" i="11"/>
  <c r="B272" i="11"/>
  <c r="B273" i="11"/>
  <c r="B274" i="11"/>
  <c r="B275" i="11"/>
  <c r="B276" i="11"/>
  <c r="B277" i="11"/>
  <c r="B278" i="11"/>
  <c r="B279" i="11"/>
  <c r="B280" i="11"/>
  <c r="B281" i="11"/>
  <c r="B282" i="11"/>
  <c r="B283" i="11"/>
  <c r="B284" i="11"/>
  <c r="B285" i="11"/>
  <c r="B286" i="11"/>
  <c r="B287" i="11"/>
  <c r="B288" i="11"/>
  <c r="B289" i="11"/>
  <c r="B290" i="11"/>
  <c r="B291" i="11"/>
  <c r="B292" i="11"/>
  <c r="B293" i="11"/>
  <c r="B294" i="11"/>
  <c r="B295" i="11"/>
  <c r="B296" i="11"/>
  <c r="B297" i="11"/>
  <c r="B298" i="11"/>
  <c r="B299" i="11"/>
  <c r="B300" i="11"/>
  <c r="B301" i="11"/>
  <c r="B302" i="11"/>
  <c r="B303" i="11"/>
  <c r="B304" i="11"/>
  <c r="B2" i="11"/>
  <c r="I4" i="10"/>
  <c r="I5" i="10"/>
  <c r="I6" i="10"/>
  <c r="I7" i="10"/>
  <c r="I8" i="10"/>
  <c r="I9" i="10"/>
  <c r="I10" i="10"/>
  <c r="I11" i="10"/>
  <c r="I12" i="10"/>
  <c r="I13" i="10"/>
  <c r="I14" i="10"/>
  <c r="I15" i="10"/>
  <c r="I16" i="10"/>
  <c r="I17" i="10"/>
  <c r="I18" i="10"/>
  <c r="I19" i="10"/>
  <c r="I20" i="10"/>
  <c r="I21" i="10"/>
  <c r="I22" i="10"/>
  <c r="I23" i="10"/>
  <c r="I24" i="10"/>
  <c r="I25" i="10"/>
  <c r="I26" i="10"/>
  <c r="I27" i="10"/>
  <c r="I28" i="10"/>
  <c r="I29" i="10"/>
  <c r="I30" i="10"/>
  <c r="I31" i="10"/>
  <c r="I32" i="10"/>
  <c r="I33" i="10"/>
  <c r="I34" i="10"/>
  <c r="I35" i="10"/>
  <c r="I36" i="10"/>
  <c r="I37" i="10"/>
  <c r="I38" i="10"/>
  <c r="I39" i="10"/>
  <c r="I40" i="10"/>
  <c r="I41" i="10"/>
  <c r="I42" i="10"/>
  <c r="I43" i="10"/>
  <c r="I44" i="10"/>
  <c r="I45"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I71" i="10"/>
  <c r="I72" i="10"/>
  <c r="I73" i="10"/>
  <c r="I74" i="10"/>
  <c r="I75" i="10"/>
  <c r="I76" i="10"/>
  <c r="I77" i="10"/>
  <c r="I78" i="10"/>
  <c r="I79" i="10"/>
  <c r="I80" i="10"/>
  <c r="I81" i="10"/>
  <c r="I82" i="10"/>
  <c r="I83" i="10"/>
  <c r="I84" i="10"/>
  <c r="I85" i="10"/>
  <c r="I86" i="10"/>
  <c r="I87" i="10"/>
  <c r="I88" i="10"/>
  <c r="I89" i="10"/>
  <c r="I90" i="10"/>
  <c r="I91" i="10"/>
  <c r="I92" i="10"/>
  <c r="I93" i="10"/>
  <c r="I94" i="10"/>
  <c r="I95" i="10"/>
  <c r="I96" i="10"/>
  <c r="I97" i="10"/>
  <c r="I98" i="10"/>
  <c r="I99" i="10"/>
  <c r="I100" i="10"/>
  <c r="I101" i="10"/>
  <c r="I102" i="10"/>
  <c r="I103" i="10"/>
  <c r="I104" i="10"/>
  <c r="I105" i="10"/>
  <c r="I106" i="10"/>
  <c r="I107" i="10"/>
  <c r="I108" i="10"/>
  <c r="I109" i="10"/>
  <c r="I110" i="10"/>
  <c r="I111" i="10"/>
  <c r="I112" i="10"/>
  <c r="I113" i="10"/>
  <c r="I3" i="10"/>
  <c r="H4" i="10"/>
  <c r="H5" i="10"/>
  <c r="H6"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H113" i="10"/>
  <c r="H3" i="10"/>
  <c r="F4" i="10"/>
  <c r="F5" i="10"/>
  <c r="F6" i="10"/>
  <c r="F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64" i="10"/>
  <c r="F65" i="10"/>
  <c r="F66" i="10"/>
  <c r="F67" i="10"/>
  <c r="F68" i="10"/>
  <c r="F69" i="10"/>
  <c r="F70" i="10"/>
  <c r="F71" i="10"/>
  <c r="F72" i="10"/>
  <c r="F73" i="10"/>
  <c r="F74" i="10"/>
  <c r="F75" i="10"/>
  <c r="F76" i="10"/>
  <c r="F77" i="10"/>
  <c r="F78" i="10"/>
  <c r="F79" i="10"/>
  <c r="F80" i="10"/>
  <c r="F81" i="10"/>
  <c r="F82" i="10"/>
  <c r="F83" i="10"/>
  <c r="F84" i="10"/>
  <c r="F85" i="10"/>
  <c r="F86" i="10"/>
  <c r="F87" i="10"/>
  <c r="F88" i="10"/>
  <c r="F89" i="10"/>
  <c r="F90" i="10"/>
  <c r="F91" i="10"/>
  <c r="F92" i="10"/>
  <c r="F93" i="10"/>
  <c r="F94" i="10"/>
  <c r="F95" i="10"/>
  <c r="F96" i="10"/>
  <c r="F97" i="10"/>
  <c r="F98" i="10"/>
  <c r="F99" i="10"/>
  <c r="F100" i="10"/>
  <c r="F101" i="10"/>
  <c r="F102" i="10"/>
  <c r="F103" i="10"/>
  <c r="F104" i="10"/>
  <c r="F105" i="10"/>
  <c r="F106" i="10"/>
  <c r="F107" i="10"/>
  <c r="F108" i="10"/>
  <c r="F109" i="10"/>
  <c r="F110" i="10"/>
  <c r="F111" i="10"/>
  <c r="F112" i="10"/>
  <c r="F113" i="10"/>
  <c r="F3" i="10"/>
  <c r="C4" i="10"/>
  <c r="C5" i="10"/>
  <c r="C6" i="10"/>
  <c r="C7" i="10"/>
  <c r="C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46" i="10"/>
  <c r="C47" i="10"/>
  <c r="C48" i="10"/>
  <c r="C49" i="10"/>
  <c r="C50" i="10"/>
  <c r="C51" i="10"/>
  <c r="C52" i="10"/>
  <c r="C53" i="10"/>
  <c r="C54" i="10"/>
  <c r="C55" i="10"/>
  <c r="C56" i="10"/>
  <c r="C57" i="10"/>
  <c r="C58" i="10"/>
  <c r="C59" i="10"/>
  <c r="C60" i="10"/>
  <c r="C61" i="10"/>
  <c r="C62" i="10"/>
  <c r="C63" i="10"/>
  <c r="C64" i="10"/>
  <c r="C65" i="10"/>
  <c r="C66" i="10"/>
  <c r="C67" i="10"/>
  <c r="C68" i="10"/>
  <c r="C69" i="10"/>
  <c r="C70" i="10"/>
  <c r="C71" i="10"/>
  <c r="C72" i="10"/>
  <c r="C73" i="10"/>
  <c r="C74" i="10"/>
  <c r="C75" i="10"/>
  <c r="C76" i="10"/>
  <c r="C77" i="10"/>
  <c r="C78" i="10"/>
  <c r="C79" i="10"/>
  <c r="C80" i="10"/>
  <c r="C81" i="10"/>
  <c r="C82" i="10"/>
  <c r="C83" i="10"/>
  <c r="C84" i="10"/>
  <c r="C85" i="10"/>
  <c r="C86" i="10"/>
  <c r="C87" i="10"/>
  <c r="C88" i="10"/>
  <c r="C89" i="10"/>
  <c r="C90" i="10"/>
  <c r="C91" i="10"/>
  <c r="C92" i="10"/>
  <c r="C93" i="10"/>
  <c r="C94" i="10"/>
  <c r="C95" i="10"/>
  <c r="C96" i="10"/>
  <c r="C97" i="10"/>
  <c r="C98" i="10"/>
  <c r="C99" i="10"/>
  <c r="C100" i="10"/>
  <c r="C101" i="10"/>
  <c r="C102" i="10"/>
  <c r="C103" i="10"/>
  <c r="C104" i="10"/>
  <c r="C105" i="10"/>
  <c r="C106" i="10"/>
  <c r="C107" i="10"/>
  <c r="C108" i="10"/>
  <c r="C109" i="10"/>
  <c r="C110" i="10"/>
  <c r="C111" i="10"/>
  <c r="C112" i="10"/>
  <c r="C113" i="10"/>
  <c r="C3" i="10"/>
  <c r="B4" i="10"/>
  <c r="B5" i="10"/>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60" i="10"/>
  <c r="B61" i="10"/>
  <c r="B62" i="10"/>
  <c r="B63" i="10"/>
  <c r="B64" i="10"/>
  <c r="B65" i="10"/>
  <c r="B66" i="10"/>
  <c r="B67" i="10"/>
  <c r="B68" i="10"/>
  <c r="B69" i="10"/>
  <c r="B70" i="10"/>
  <c r="B71" i="10"/>
  <c r="B72" i="10"/>
  <c r="B73" i="10"/>
  <c r="B74" i="10"/>
  <c r="B75" i="10"/>
  <c r="B76" i="10"/>
  <c r="B77" i="10"/>
  <c r="B78" i="10"/>
  <c r="B79" i="10"/>
  <c r="B80" i="10"/>
  <c r="B81" i="10"/>
  <c r="B82" i="10"/>
  <c r="B83" i="10"/>
  <c r="B84" i="10"/>
  <c r="B85" i="10"/>
  <c r="B86" i="10"/>
  <c r="B87" i="10"/>
  <c r="B88" i="10"/>
  <c r="B89" i="10"/>
  <c r="B90" i="10"/>
  <c r="B91" i="10"/>
  <c r="B92" i="10"/>
  <c r="B93" i="10"/>
  <c r="B94" i="10"/>
  <c r="B95" i="10"/>
  <c r="B96" i="10"/>
  <c r="B97" i="10"/>
  <c r="B98" i="10"/>
  <c r="B99" i="10"/>
  <c r="B100" i="10"/>
  <c r="B101" i="10"/>
  <c r="B102" i="10"/>
  <c r="B103" i="10"/>
  <c r="B104" i="10"/>
  <c r="B105" i="10"/>
  <c r="B106" i="10"/>
  <c r="B107" i="10"/>
  <c r="B108" i="10"/>
  <c r="B109" i="10"/>
  <c r="B110" i="10"/>
  <c r="B111" i="10"/>
  <c r="B112" i="10"/>
  <c r="B113" i="10"/>
  <c r="AF66" i="9"/>
  <c r="AF138" i="9"/>
  <c r="AF154" i="9"/>
  <c r="AF70" i="9"/>
  <c r="AF30" i="9"/>
  <c r="AF143" i="9"/>
  <c r="AF16" i="9"/>
  <c r="AF26" i="9"/>
  <c r="AF39" i="9"/>
  <c r="AF139" i="9"/>
  <c r="AF116" i="9"/>
  <c r="AF90" i="9"/>
  <c r="AF65" i="9"/>
  <c r="AF105" i="9"/>
  <c r="AF145" i="9"/>
  <c r="AF24" i="9"/>
  <c r="AF27" i="9"/>
  <c r="AF124" i="9"/>
  <c r="AF161" i="9"/>
  <c r="AF159" i="9"/>
  <c r="AF56" i="9"/>
  <c r="AF98" i="9"/>
  <c r="AF144" i="9"/>
  <c r="AF10" i="9"/>
  <c r="AF77" i="9"/>
  <c r="AF52" i="9"/>
  <c r="AF93" i="9"/>
  <c r="AF62" i="9"/>
  <c r="AF61" i="9"/>
  <c r="AF88" i="9"/>
  <c r="AF72" i="9"/>
  <c r="AF63" i="9"/>
  <c r="AF114" i="9"/>
  <c r="AF123" i="9"/>
  <c r="AF64" i="9"/>
  <c r="AF132" i="9"/>
  <c r="AF115" i="9"/>
  <c r="AF112" i="9"/>
  <c r="AF53" i="9"/>
  <c r="AF75" i="9"/>
  <c r="AF113" i="9"/>
  <c r="AF140" i="9"/>
  <c r="AF129" i="9"/>
  <c r="AF7" i="9"/>
  <c r="AF167" i="9"/>
  <c r="AF47" i="9"/>
  <c r="AF18" i="9"/>
  <c r="AF55" i="9"/>
  <c r="AF108" i="9"/>
  <c r="AF69" i="9"/>
  <c r="AF34" i="9"/>
  <c r="AF13" i="9"/>
  <c r="AF37" i="9"/>
  <c r="AF94" i="9"/>
  <c r="AF142" i="9"/>
  <c r="AF150" i="9"/>
  <c r="AF103" i="9"/>
  <c r="AF44" i="9"/>
  <c r="AF41" i="9"/>
  <c r="AF165" i="9"/>
  <c r="AF71" i="9"/>
  <c r="AF157" i="9"/>
  <c r="AF101" i="9"/>
  <c r="AF122" i="9"/>
  <c r="AF164" i="9"/>
  <c r="AF48" i="9"/>
  <c r="AF19" i="9"/>
  <c r="AF49" i="9"/>
  <c r="AF91" i="9"/>
  <c r="AF67" i="9"/>
  <c r="AF126" i="9"/>
  <c r="AF118" i="9"/>
  <c r="AF60" i="9"/>
  <c r="AF50" i="9"/>
  <c r="AF20" i="9"/>
  <c r="AF89" i="9"/>
  <c r="AF42" i="9"/>
  <c r="AF156" i="9"/>
  <c r="AF45" i="9"/>
  <c r="AF17" i="9"/>
  <c r="AF9" i="9"/>
  <c r="AF36" i="9"/>
  <c r="AF32" i="9"/>
  <c r="AF84" i="9"/>
  <c r="AF133" i="9"/>
  <c r="AF146" i="9"/>
  <c r="AF73" i="9"/>
  <c r="AF155" i="9"/>
  <c r="AF11" i="9"/>
  <c r="AF117" i="9"/>
  <c r="AF136" i="9"/>
  <c r="AF33" i="9"/>
  <c r="AF85" i="9"/>
  <c r="AF166" i="9"/>
  <c r="AF134" i="9"/>
  <c r="AF151" i="9"/>
  <c r="AF97" i="9"/>
  <c r="AF82" i="9"/>
  <c r="AF43" i="9"/>
  <c r="AF38" i="9"/>
  <c r="AF68" i="9"/>
  <c r="AF104" i="9"/>
  <c r="AF78" i="9"/>
  <c r="AF121" i="9"/>
  <c r="AF6" i="9"/>
  <c r="AF120" i="9"/>
  <c r="AF87" i="9"/>
  <c r="AF86" i="9"/>
  <c r="AF51" i="9"/>
  <c r="AF80" i="9"/>
  <c r="AF59" i="9"/>
  <c r="AF31" i="9"/>
  <c r="AF152" i="9"/>
  <c r="AF137" i="9"/>
  <c r="AF21" i="9"/>
  <c r="AF131" i="9"/>
  <c r="AF107" i="9"/>
  <c r="AF58" i="9"/>
  <c r="AF127" i="9"/>
  <c r="AF46" i="9"/>
  <c r="AF54" i="9"/>
  <c r="AF102" i="9"/>
  <c r="AF160" i="9"/>
  <c r="AF162" i="9"/>
  <c r="AF110" i="9"/>
  <c r="AF168" i="9"/>
  <c r="AF5" i="9"/>
  <c r="AF149" i="9"/>
  <c r="AF109" i="9"/>
  <c r="AF128" i="9"/>
  <c r="AF25" i="9"/>
  <c r="AF29" i="9"/>
  <c r="AF111" i="9"/>
  <c r="AF74" i="9"/>
  <c r="AF100" i="9"/>
  <c r="AF15" i="9"/>
  <c r="AF81" i="9"/>
  <c r="AF158" i="9"/>
  <c r="AF23" i="9"/>
  <c r="AF96" i="9"/>
  <c r="AF76" i="9"/>
  <c r="AF130" i="9"/>
  <c r="AF22" i="9"/>
  <c r="AF40" i="9"/>
  <c r="AF141" i="9"/>
  <c r="AF28" i="9"/>
  <c r="AF92" i="9"/>
  <c r="AF147" i="9"/>
  <c r="AF153" i="9"/>
  <c r="AF163" i="9"/>
  <c r="AF99" i="9"/>
  <c r="AF106" i="9"/>
  <c r="AF119" i="9"/>
  <c r="AF57" i="9"/>
  <c r="AF35" i="9"/>
  <c r="AF79" i="9"/>
  <c r="AF95" i="9"/>
  <c r="AF14" i="9"/>
  <c r="AF135" i="9"/>
  <c r="AF12" i="9"/>
  <c r="AF8" i="9"/>
  <c r="AF83" i="9"/>
  <c r="AF125" i="9"/>
  <c r="AE66" i="9"/>
  <c r="AE138" i="9"/>
  <c r="AE154" i="9"/>
  <c r="AE70" i="9"/>
  <c r="AE30" i="9"/>
  <c r="AE143" i="9"/>
  <c r="AE16" i="9"/>
  <c r="AE26" i="9"/>
  <c r="AE39" i="9"/>
  <c r="AE139" i="9"/>
  <c r="AE116" i="9"/>
  <c r="AE90" i="9"/>
  <c r="AE65" i="9"/>
  <c r="AE105" i="9"/>
  <c r="AE145" i="9"/>
  <c r="AE24" i="9"/>
  <c r="AE27" i="9"/>
  <c r="AE124" i="9"/>
  <c r="AE161" i="9"/>
  <c r="AE159" i="9"/>
  <c r="AE56" i="9"/>
  <c r="AE98" i="9"/>
  <c r="AE144" i="9"/>
  <c r="AE10" i="9"/>
  <c r="AE77" i="9"/>
  <c r="AE52" i="9"/>
  <c r="AE93" i="9"/>
  <c r="AE62" i="9"/>
  <c r="AE61" i="9"/>
  <c r="AE88" i="9"/>
  <c r="AE72" i="9"/>
  <c r="AE63" i="9"/>
  <c r="AE114" i="9"/>
  <c r="AE123" i="9"/>
  <c r="AE64" i="9"/>
  <c r="AE132" i="9"/>
  <c r="AE115" i="9"/>
  <c r="AE112" i="9"/>
  <c r="AE53" i="9"/>
  <c r="AE75" i="9"/>
  <c r="AE113" i="9"/>
  <c r="AE140" i="9"/>
  <c r="AE129" i="9"/>
  <c r="AE7" i="9"/>
  <c r="AE167" i="9"/>
  <c r="AE47" i="9"/>
  <c r="AE18" i="9"/>
  <c r="AE55" i="9"/>
  <c r="AE108" i="9"/>
  <c r="AE69" i="9"/>
  <c r="AE34" i="9"/>
  <c r="AE13" i="9"/>
  <c r="AE37" i="9"/>
  <c r="AE94" i="9"/>
  <c r="AE142" i="9"/>
  <c r="AE150" i="9"/>
  <c r="AE103" i="9"/>
  <c r="AE44" i="9"/>
  <c r="AE41" i="9"/>
  <c r="AE165" i="9"/>
  <c r="AE71" i="9"/>
  <c r="AE157" i="9"/>
  <c r="AE101" i="9"/>
  <c r="AE122" i="9"/>
  <c r="AE164" i="9"/>
  <c r="AE48" i="9"/>
  <c r="AE19" i="9"/>
  <c r="AE49" i="9"/>
  <c r="AE91" i="9"/>
  <c r="AE67" i="9"/>
  <c r="AE126" i="9"/>
  <c r="AE118" i="9"/>
  <c r="AE60" i="9"/>
  <c r="AE50" i="9"/>
  <c r="AE20" i="9"/>
  <c r="AE89" i="9"/>
  <c r="AE42" i="9"/>
  <c r="AE156" i="9"/>
  <c r="AE45" i="9"/>
  <c r="AE17" i="9"/>
  <c r="AE9" i="9"/>
  <c r="AE36" i="9"/>
  <c r="AE32" i="9"/>
  <c r="AE84" i="9"/>
  <c r="AE133" i="9"/>
  <c r="AE146" i="9"/>
  <c r="AE73" i="9"/>
  <c r="AE155" i="9"/>
  <c r="AE11" i="9"/>
  <c r="AE117" i="9"/>
  <c r="AE136" i="9"/>
  <c r="AE33" i="9"/>
  <c r="AE85" i="9"/>
  <c r="AE166" i="9"/>
  <c r="AE134" i="9"/>
  <c r="AE151" i="9"/>
  <c r="AE97" i="9"/>
  <c r="AE82" i="9"/>
  <c r="AE43" i="9"/>
  <c r="AE38" i="9"/>
  <c r="AE68" i="9"/>
  <c r="AE104" i="9"/>
  <c r="AE78" i="9"/>
  <c r="AE121" i="9"/>
  <c r="AE6" i="9"/>
  <c r="AE120" i="9"/>
  <c r="AE87" i="9"/>
  <c r="AE86" i="9"/>
  <c r="AE51" i="9"/>
  <c r="AE80" i="9"/>
  <c r="AE59" i="9"/>
  <c r="AE31" i="9"/>
  <c r="AE152" i="9"/>
  <c r="AE137" i="9"/>
  <c r="AE21" i="9"/>
  <c r="AE131" i="9"/>
  <c r="AE107" i="9"/>
  <c r="AE58" i="9"/>
  <c r="AE127" i="9"/>
  <c r="AE46" i="9"/>
  <c r="AE54" i="9"/>
  <c r="AE102" i="9"/>
  <c r="AE160" i="9"/>
  <c r="AE162" i="9"/>
  <c r="AE110" i="9"/>
  <c r="AE168" i="9"/>
  <c r="AE5" i="9"/>
  <c r="AE149" i="9"/>
  <c r="AE148" i="9"/>
  <c r="AE128" i="9"/>
  <c r="AE25" i="9"/>
  <c r="AE29" i="9"/>
  <c r="AE111" i="9"/>
  <c r="AE74" i="9"/>
  <c r="AE100" i="9"/>
  <c r="AE15" i="9"/>
  <c r="AE81" i="9"/>
  <c r="AE158" i="9"/>
  <c r="AE23" i="9"/>
  <c r="AE96" i="9"/>
  <c r="AE76" i="9"/>
  <c r="AE130" i="9"/>
  <c r="AE22" i="9"/>
  <c r="AE40" i="9"/>
  <c r="AE141" i="9"/>
  <c r="AE28" i="9"/>
  <c r="AE92" i="9"/>
  <c r="AE147" i="9"/>
  <c r="AE153" i="9"/>
  <c r="AE163" i="9"/>
  <c r="AE99" i="9"/>
  <c r="AE106" i="9"/>
  <c r="AE119" i="9"/>
  <c r="AE57" i="9"/>
  <c r="AE35" i="9"/>
  <c r="AE79" i="9"/>
  <c r="AE95" i="9"/>
  <c r="AE14" i="9"/>
  <c r="AE135" i="9"/>
  <c r="AE12" i="9"/>
  <c r="AE8" i="9"/>
  <c r="AE83" i="9"/>
  <c r="AE125" i="9"/>
  <c r="AF4" i="6"/>
  <c r="AF5" i="6"/>
  <c r="AF6" i="6"/>
  <c r="AF7" i="6"/>
  <c r="AF8" i="6"/>
  <c r="AF10" i="6"/>
  <c r="AF9" i="6"/>
  <c r="AF11" i="6"/>
  <c r="AF12" i="6"/>
  <c r="AF13" i="6"/>
  <c r="AF16" i="6"/>
  <c r="AF17" i="6"/>
  <c r="AF14" i="6"/>
  <c r="AF15" i="6"/>
  <c r="AF18" i="6"/>
  <c r="AF19" i="6"/>
  <c r="AF20" i="6"/>
  <c r="AF21" i="6"/>
  <c r="AF22" i="6"/>
  <c r="AF23" i="6"/>
  <c r="AF27" i="6"/>
  <c r="AF24" i="6"/>
  <c r="AF28" i="6"/>
  <c r="AF26" i="6"/>
  <c r="AF30" i="6"/>
  <c r="AF25" i="6"/>
  <c r="AF29" i="6"/>
  <c r="AF31" i="6"/>
  <c r="AF32" i="6"/>
  <c r="AF34" i="6"/>
  <c r="AF35" i="6"/>
  <c r="AF33" i="6"/>
  <c r="AF36" i="6"/>
  <c r="AF37" i="6"/>
  <c r="AF38" i="6"/>
  <c r="AF39" i="6"/>
  <c r="AF49" i="6"/>
  <c r="AF46" i="6"/>
  <c r="AF47" i="6"/>
  <c r="AF41" i="6"/>
  <c r="AF48" i="6"/>
  <c r="AF42" i="6"/>
  <c r="AF45" i="6"/>
  <c r="AF44" i="6"/>
  <c r="AF43" i="6"/>
  <c r="AF40" i="6"/>
  <c r="AF50" i="6"/>
  <c r="AF51" i="6"/>
  <c r="AF52" i="6"/>
  <c r="AF53" i="6"/>
  <c r="AF54" i="6"/>
  <c r="AF55" i="6"/>
  <c r="AF104" i="6"/>
  <c r="AF58" i="6"/>
  <c r="AF57" i="6"/>
  <c r="AF61" i="6"/>
  <c r="AF107" i="6"/>
  <c r="AF56" i="6"/>
  <c r="AF59" i="6"/>
  <c r="AF65" i="6"/>
  <c r="AF60" i="6"/>
  <c r="AF62" i="6"/>
  <c r="AF64" i="6"/>
  <c r="AF66" i="6"/>
  <c r="AF63" i="6"/>
  <c r="AF67" i="6"/>
  <c r="AF73" i="6"/>
  <c r="AF68" i="6"/>
  <c r="AF72" i="6"/>
  <c r="AF69" i="6"/>
  <c r="AF76" i="6"/>
  <c r="AF78" i="6"/>
  <c r="AF71" i="6"/>
  <c r="AF74" i="6"/>
  <c r="AF77" i="6"/>
  <c r="AF70" i="6"/>
  <c r="AF75" i="6"/>
  <c r="AF80" i="6"/>
  <c r="AF83" i="6"/>
  <c r="AF82" i="6"/>
  <c r="AF79" i="6"/>
  <c r="AF84" i="6"/>
  <c r="AF81" i="6"/>
  <c r="AF87" i="6"/>
  <c r="AF85" i="6"/>
  <c r="AF94" i="6"/>
  <c r="AF89" i="6"/>
  <c r="AF88" i="6"/>
  <c r="AF95" i="6"/>
  <c r="AF92" i="6"/>
  <c r="AF96" i="6"/>
  <c r="AF97" i="6"/>
  <c r="AF98" i="6"/>
  <c r="AF90" i="6"/>
  <c r="AF93" i="6"/>
  <c r="AF91" i="6"/>
  <c r="AF86" i="6"/>
  <c r="AF99" i="6"/>
  <c r="AF101" i="6"/>
  <c r="AF100" i="6"/>
  <c r="AF103" i="6"/>
  <c r="AF102" i="6"/>
  <c r="AF106" i="6"/>
  <c r="AF109" i="6"/>
  <c r="AF111" i="6"/>
  <c r="AF108" i="6"/>
  <c r="AF105" i="6"/>
  <c r="AF110" i="6"/>
  <c r="AF114" i="6"/>
  <c r="AF113" i="6"/>
  <c r="AF3" i="6"/>
  <c r="AE4" i="6"/>
  <c r="AE5" i="6"/>
  <c r="AE6" i="6"/>
  <c r="AE7" i="6"/>
  <c r="AE8" i="6"/>
  <c r="AE10" i="6"/>
  <c r="AE9" i="6"/>
  <c r="AE11" i="6"/>
  <c r="AE12" i="6"/>
  <c r="AE13" i="6"/>
  <c r="AE16" i="6"/>
  <c r="AE17" i="6"/>
  <c r="AE14" i="6"/>
  <c r="AE15" i="6"/>
  <c r="AE18" i="6"/>
  <c r="AE19" i="6"/>
  <c r="AE20" i="6"/>
  <c r="AE21" i="6"/>
  <c r="AE22" i="6"/>
  <c r="AE23" i="6"/>
  <c r="AE27" i="6"/>
  <c r="AE24" i="6"/>
  <c r="AE28" i="6"/>
  <c r="AE26" i="6"/>
  <c r="AE30" i="6"/>
  <c r="AE25" i="6"/>
  <c r="AE29" i="6"/>
  <c r="AE31" i="6"/>
  <c r="AE32" i="6"/>
  <c r="AE34" i="6"/>
  <c r="AE35" i="6"/>
  <c r="AE33" i="6"/>
  <c r="AE36" i="6"/>
  <c r="AE37" i="6"/>
  <c r="AE38" i="6"/>
  <c r="AE39" i="6"/>
  <c r="AE49" i="6"/>
  <c r="AE46" i="6"/>
  <c r="AE47" i="6"/>
  <c r="AE41" i="6"/>
  <c r="AE48" i="6"/>
  <c r="AE42" i="6"/>
  <c r="AE45" i="6"/>
  <c r="AE44" i="6"/>
  <c r="AE43" i="6"/>
  <c r="AE40" i="6"/>
  <c r="AE50" i="6"/>
  <c r="AE51" i="6"/>
  <c r="AE52" i="6"/>
  <c r="AE53" i="6"/>
  <c r="AE54" i="6"/>
  <c r="AE55" i="6"/>
  <c r="AE104" i="6"/>
  <c r="AE58" i="6"/>
  <c r="AE57" i="6"/>
  <c r="AE61" i="6"/>
  <c r="AE107" i="6"/>
  <c r="AE56" i="6"/>
  <c r="AE59" i="6"/>
  <c r="AE65" i="6"/>
  <c r="AE60" i="6"/>
  <c r="AE62" i="6"/>
  <c r="AE64" i="6"/>
  <c r="AE66" i="6"/>
  <c r="AE63" i="6"/>
  <c r="AE67" i="6"/>
  <c r="AE73" i="6"/>
  <c r="AE68" i="6"/>
  <c r="AE72" i="6"/>
  <c r="AE69" i="6"/>
  <c r="AE76" i="6"/>
  <c r="AE78" i="6"/>
  <c r="AE71" i="6"/>
  <c r="AE74" i="6"/>
  <c r="AE77" i="6"/>
  <c r="AE70" i="6"/>
  <c r="AE75" i="6"/>
  <c r="AE80" i="6"/>
  <c r="AE83" i="6"/>
  <c r="AE82" i="6"/>
  <c r="AE79" i="6"/>
  <c r="AE84" i="6"/>
  <c r="AE81" i="6"/>
  <c r="AE87" i="6"/>
  <c r="AE85" i="6"/>
  <c r="AE94" i="6"/>
  <c r="AE89" i="6"/>
  <c r="AE88" i="6"/>
  <c r="AE95" i="6"/>
  <c r="AE92" i="6"/>
  <c r="AE96" i="6"/>
  <c r="AE97" i="6"/>
  <c r="AE98" i="6"/>
  <c r="AE90" i="6"/>
  <c r="AE93" i="6"/>
  <c r="AE91" i="6"/>
  <c r="AE86" i="6"/>
  <c r="AE99" i="6"/>
  <c r="AE101" i="6"/>
  <c r="AE100" i="6"/>
  <c r="AE103" i="6"/>
  <c r="AE102" i="6"/>
  <c r="AE106" i="6"/>
  <c r="AE109" i="6"/>
  <c r="AE111" i="6"/>
  <c r="AE108" i="6"/>
  <c r="AE105" i="6"/>
  <c r="AE110" i="6"/>
  <c r="AE114" i="6"/>
  <c r="AE113" i="6"/>
  <c r="AE3" i="6"/>
  <c r="G124" i="12" l="1"/>
  <c r="G130" i="12"/>
  <c r="G125" i="12"/>
  <c r="G93" i="12"/>
  <c r="G80" i="12"/>
  <c r="G103" i="12"/>
  <c r="G10" i="12"/>
  <c r="G128" i="12"/>
  <c r="G129" i="12"/>
  <c r="G67" i="12"/>
  <c r="G81" i="12"/>
  <c r="G21" i="12"/>
  <c r="G116" i="12"/>
  <c r="G20" i="12"/>
  <c r="G115" i="12"/>
  <c r="G7" i="12"/>
  <c r="G126" i="12"/>
  <c r="G114" i="12"/>
  <c r="G102" i="12"/>
  <c r="G90" i="12"/>
  <c r="G78" i="12"/>
  <c r="G66" i="12"/>
  <c r="G54" i="12"/>
  <c r="G42" i="12"/>
  <c r="G30" i="12"/>
  <c r="G18" i="12"/>
  <c r="G6" i="12"/>
  <c r="G45" i="12"/>
  <c r="G9" i="12"/>
  <c r="G104" i="12"/>
  <c r="G8" i="12"/>
  <c r="G127" i="12"/>
  <c r="G19" i="12"/>
  <c r="G113" i="12"/>
  <c r="G101" i="12"/>
  <c r="G89" i="12"/>
  <c r="G77" i="12"/>
  <c r="G65" i="12"/>
  <c r="G53" i="12"/>
  <c r="G41" i="12"/>
  <c r="G29" i="12"/>
  <c r="G17" i="12"/>
  <c r="G5" i="12"/>
  <c r="G56" i="12"/>
  <c r="G43" i="12"/>
  <c r="G112" i="12"/>
  <c r="G100" i="12"/>
  <c r="G88" i="12"/>
  <c r="G76" i="12"/>
  <c r="G64" i="12"/>
  <c r="G52" i="12"/>
  <c r="G40" i="12"/>
  <c r="G28" i="12"/>
  <c r="G16" i="12"/>
  <c r="G4" i="12"/>
  <c r="G105" i="12"/>
  <c r="G55" i="12"/>
  <c r="G123" i="12"/>
  <c r="G111" i="12"/>
  <c r="G99" i="12"/>
  <c r="G87" i="12"/>
  <c r="G75" i="12"/>
  <c r="G63" i="12"/>
  <c r="G51" i="12"/>
  <c r="G39" i="12"/>
  <c r="G27" i="12"/>
  <c r="G15" i="12"/>
  <c r="G117" i="12"/>
  <c r="G68" i="12"/>
  <c r="G31" i="12"/>
  <c r="G122" i="12"/>
  <c r="G110" i="12"/>
  <c r="G98" i="12"/>
  <c r="G86" i="12"/>
  <c r="G74" i="12"/>
  <c r="G62" i="12"/>
  <c r="G50" i="12"/>
  <c r="G38" i="12"/>
  <c r="G26" i="12"/>
  <c r="G14" i="12"/>
  <c r="G57" i="12"/>
  <c r="G92" i="12"/>
  <c r="G91" i="12"/>
  <c r="G121" i="12"/>
  <c r="G109" i="12"/>
  <c r="G97" i="12"/>
  <c r="G85" i="12"/>
  <c r="G73" i="12"/>
  <c r="G61" i="12"/>
  <c r="G49" i="12"/>
  <c r="G37" i="12"/>
  <c r="G25" i="12"/>
  <c r="G13" i="12"/>
  <c r="G69" i="12"/>
  <c r="G32" i="12"/>
  <c r="G79" i="12"/>
  <c r="G3" i="12"/>
  <c r="G120" i="12"/>
  <c r="G108" i="12"/>
  <c r="G96" i="12"/>
  <c r="G84" i="12"/>
  <c r="G72" i="12"/>
  <c r="G60" i="12"/>
  <c r="G48" i="12"/>
  <c r="G36" i="12"/>
  <c r="G24" i="12"/>
  <c r="G12" i="12"/>
  <c r="G33" i="12"/>
  <c r="G44" i="12"/>
  <c r="G131" i="12"/>
  <c r="G119" i="12"/>
  <c r="G107" i="12"/>
  <c r="G95" i="12"/>
  <c r="G83" i="12"/>
  <c r="G71" i="12"/>
  <c r="G59" i="12"/>
  <c r="G47" i="12"/>
  <c r="G35" i="12"/>
  <c r="G23" i="12"/>
  <c r="G11" i="12"/>
  <c r="G118" i="12"/>
  <c r="G106" i="12"/>
  <c r="G94" i="12"/>
  <c r="G82" i="12"/>
  <c r="G70" i="12"/>
  <c r="G58" i="12"/>
  <c r="G46" i="12"/>
  <c r="G34" i="12"/>
  <c r="G22" i="12"/>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6" i="10"/>
  <c r="G5" i="10"/>
  <c r="G4" i="10"/>
  <c r="G3" i="10"/>
  <c r="H1" i="10"/>
  <c r="H1" i="12"/>
</calcChain>
</file>

<file path=xl/sharedStrings.xml><?xml version="1.0" encoding="utf-8"?>
<sst xmlns="http://schemas.openxmlformats.org/spreadsheetml/2006/main" count="2243" uniqueCount="442">
  <si>
    <t>AV ID</t>
  </si>
  <si>
    <t>AV Name</t>
  </si>
  <si>
    <t>Project ID</t>
  </si>
  <si>
    <t>Project Name</t>
  </si>
  <si>
    <t>Project Size AC (MW)</t>
  </si>
  <si>
    <t>Utility Group</t>
  </si>
  <si>
    <t>Scores</t>
  </si>
  <si>
    <t xml:space="preserve">TCS Allocation Capacity 2022-2023: </t>
  </si>
  <si>
    <t>Trajectory Solar 3, LLC</t>
  </si>
  <si>
    <t>Peoria Solar, LLC</t>
  </si>
  <si>
    <t>B</t>
  </si>
  <si>
    <t xml:space="preserve">Group A: </t>
  </si>
  <si>
    <t xml:space="preserve"> AC (MW)</t>
  </si>
  <si>
    <t>BOW Renewables LLC</t>
  </si>
  <si>
    <t>Galva Landfill</t>
  </si>
  <si>
    <t>A</t>
  </si>
  <si>
    <t>Group B:</t>
  </si>
  <si>
    <t>Dalzell Landfill</t>
  </si>
  <si>
    <t>Cultivate Power, LLC</t>
  </si>
  <si>
    <t>Geranium Solar Project, LLC</t>
  </si>
  <si>
    <t>Sunvest New Energy LLC</t>
  </si>
  <si>
    <t>Schmidt CSG 1</t>
  </si>
  <si>
    <t>ACE DevCo NC, LLC</t>
  </si>
  <si>
    <t>Devillez Solar</t>
  </si>
  <si>
    <t>Nexamp Solar, LLC</t>
  </si>
  <si>
    <t>Percy Renewables 1, LLC</t>
  </si>
  <si>
    <t>Stovepipe Solar</t>
  </si>
  <si>
    <t>Community Power Group, LLC</t>
  </si>
  <si>
    <t>Steger Solar Garden</t>
  </si>
  <si>
    <t>Cypress Creek Renewables, LLC</t>
  </si>
  <si>
    <t>Walldog Solar, LLC</t>
  </si>
  <si>
    <t>Galt Solar, LLC</t>
  </si>
  <si>
    <t>BAP Power Corporation</t>
  </si>
  <si>
    <t>City of Zion</t>
  </si>
  <si>
    <t>Chamberlin Solar, LLC</t>
  </si>
  <si>
    <t>Metamora Solar</t>
  </si>
  <si>
    <t>SRE IL REC Administrator 1, LLC</t>
  </si>
  <si>
    <t>EQT - 9100 Belmont Ave</t>
  </si>
  <si>
    <t>Peoria Solar 2, LLC</t>
  </si>
  <si>
    <t>1115 Solar Development, LLC</t>
  </si>
  <si>
    <t>Lilly Pond Road Solar 1, LLC</t>
  </si>
  <si>
    <t>9521 US 14 Solar 1, LLC</t>
  </si>
  <si>
    <t>Gander Farms I A</t>
  </si>
  <si>
    <t>Wagner A</t>
  </si>
  <si>
    <t>Wagner B</t>
  </si>
  <si>
    <t>Skyline Solar, LLC</t>
  </si>
  <si>
    <t>Bishop CSG 1</t>
  </si>
  <si>
    <t>TPE IL Solar Holdings, LLC</t>
  </si>
  <si>
    <t>WO04A</t>
  </si>
  <si>
    <t>WO05</t>
  </si>
  <si>
    <t>Moroa Solar, LLC</t>
  </si>
  <si>
    <t>Argenta Solar, LLC</t>
  </si>
  <si>
    <t>TCA Microgrid Energy Management LLC</t>
  </si>
  <si>
    <t>Clinton Solar 2 LLC</t>
  </si>
  <si>
    <t>Clinton Solar 2b LLC</t>
  </si>
  <si>
    <t>Solar Provider Group LLC</t>
  </si>
  <si>
    <t>SPG Drummer Creek I Solar</t>
  </si>
  <si>
    <t>Essex Solar</t>
  </si>
  <si>
    <t>Pope Creek Solar, LLC</t>
  </si>
  <si>
    <t>Serenity Solar, LLC</t>
  </si>
  <si>
    <t>2240 N 375 East Road (Site 1 - East) - Piatt</t>
  </si>
  <si>
    <t>2240 N 375 East Road (Site 2 - West) - Piatt</t>
  </si>
  <si>
    <t>Kiwi Road 1 (North) - Pinkneyville</t>
  </si>
  <si>
    <t>Land of Lincoln Solar LLC</t>
  </si>
  <si>
    <t>Senger Solar</t>
  </si>
  <si>
    <t xml:space="preserve">Heissinger </t>
  </si>
  <si>
    <t>Bluestem Energy Solutions, LLC</t>
  </si>
  <si>
    <t>Mount Carroll Community Solar</t>
  </si>
  <si>
    <t>Galva Farm</t>
  </si>
  <si>
    <t>Red Bird Solar</t>
  </si>
  <si>
    <t>Red Bird Solar Phase 2</t>
  </si>
  <si>
    <t>H and R Solar Farm South</t>
  </si>
  <si>
    <t>H and R Solar Farm South Phase 2</t>
  </si>
  <si>
    <t>SolarStone Illinois LLC</t>
  </si>
  <si>
    <t>Granite City</t>
  </si>
  <si>
    <t>Threshermen Solar, LLC</t>
  </si>
  <si>
    <t>DG Illinois CS, LLC</t>
  </si>
  <si>
    <t>Galesburg I</t>
  </si>
  <si>
    <t xml:space="preserve">Galesburg II </t>
  </si>
  <si>
    <t>Pierpont</t>
  </si>
  <si>
    <t>Towanda Solar, LLC</t>
  </si>
  <si>
    <t>Bungalow Solar, LLC</t>
  </si>
  <si>
    <t>Illinois PV Knox 2, LLC</t>
  </si>
  <si>
    <t>Knox 2B</t>
  </si>
  <si>
    <t>Knox 2A</t>
  </si>
  <si>
    <t>Peony Solar, LLC</t>
  </si>
  <si>
    <t>WO04B</t>
  </si>
  <si>
    <t>WO08</t>
  </si>
  <si>
    <t>Onyx Renewable Partners L.P.</t>
  </si>
  <si>
    <t>2440 Pratt Blvd</t>
  </si>
  <si>
    <t>Stag - 6600 River Rd</t>
  </si>
  <si>
    <t xml:space="preserve">Aminim - 11939 S Central Ave </t>
  </si>
  <si>
    <t>UBS - 9500 West 55th St</t>
  </si>
  <si>
    <t>WO09</t>
  </si>
  <si>
    <r>
      <t>LBA - 2057 George St (G6)</t>
    </r>
    <r>
      <rPr>
        <vertAlign val="superscript"/>
        <sz val="11"/>
        <color theme="1"/>
        <rFont val="Calibri"/>
        <family val="2"/>
        <scheme val="minor"/>
      </rPr>
      <t>1</t>
    </r>
  </si>
  <si>
    <t>Stag - 6620 River Rd</t>
  </si>
  <si>
    <t>7400 S. Massasoit Ave</t>
  </si>
  <si>
    <t>Distributed Solar Operations, LLC</t>
  </si>
  <si>
    <t>West 73rd Street I Solar Project 2022, LLC</t>
  </si>
  <si>
    <r>
      <t>LBA - 2065 George St</t>
    </r>
    <r>
      <rPr>
        <vertAlign val="superscript"/>
        <sz val="11"/>
        <color theme="1"/>
        <rFont val="Calibri"/>
        <family val="2"/>
        <scheme val="minor"/>
      </rPr>
      <t>1</t>
    </r>
  </si>
  <si>
    <t>5043 W 67th St</t>
  </si>
  <si>
    <t>Standard Solar, Inc.</t>
  </si>
  <si>
    <t xml:space="preserve">BPL IL- 2100 S. Wolf </t>
  </si>
  <si>
    <t>EQT - West 167th St</t>
  </si>
  <si>
    <t xml:space="preserve">Aminim - 3100 S. Central Ave </t>
  </si>
  <si>
    <t>UBS - 9550 West 55th St</t>
  </si>
  <si>
    <t>LBA - 701 Innovation Dr (Rooftop)</t>
  </si>
  <si>
    <r>
      <t>LBA - 2075 George St (G6)</t>
    </r>
    <r>
      <rPr>
        <vertAlign val="superscript"/>
        <sz val="11"/>
        <color theme="1"/>
        <rFont val="Calibri"/>
        <family val="2"/>
        <scheme val="minor"/>
      </rPr>
      <t>1</t>
    </r>
  </si>
  <si>
    <t>UBS - 10701 Seymour Ave</t>
  </si>
  <si>
    <t xml:space="preserve">Aminim - 1010 Sesame St. </t>
  </si>
  <si>
    <t>LBA - 150 Innovation Dr</t>
  </si>
  <si>
    <t>BPL IL - 9300 King</t>
  </si>
  <si>
    <t>LBA - 10601 Seymour Ave East</t>
  </si>
  <si>
    <t>West 73rd Street II Solar Project 2022, LLC</t>
  </si>
  <si>
    <t xml:space="preserve">LBA - 801 Innovation Dr. </t>
  </si>
  <si>
    <t>H and R Solar Farm North</t>
  </si>
  <si>
    <t>Tilton Solar</t>
  </si>
  <si>
    <t>Stovepipe Solar Phase 2</t>
  </si>
  <si>
    <t>Sayre Avenue Solar Project 2022, LLC</t>
  </si>
  <si>
    <t>Kankakee Solar 5b LLC</t>
  </si>
  <si>
    <t>West Armory Drive Solar Project 2022, LLC</t>
  </si>
  <si>
    <t>South Meade Avenue Solar Project 2022, LLC</t>
  </si>
  <si>
    <t>West Gross Point Road Solar Project 2022, LLC</t>
  </si>
  <si>
    <t>Pontoon Beach</t>
  </si>
  <si>
    <t>Barnes Solar 1</t>
  </si>
  <si>
    <t>St. John</t>
  </si>
  <si>
    <t>Prologis Energy LLC</t>
  </si>
  <si>
    <t>Aurora 1*</t>
  </si>
  <si>
    <t>Addison 11*</t>
  </si>
  <si>
    <t>Bensenville 2*</t>
  </si>
  <si>
    <t>Des Plaines 7*</t>
  </si>
  <si>
    <t>Elk Grove 1*</t>
  </si>
  <si>
    <t>Northlake 5*</t>
  </si>
  <si>
    <t>Franklin Park 2*</t>
  </si>
  <si>
    <t>Glendale Heights 10*</t>
  </si>
  <si>
    <t>Northlake 3*</t>
  </si>
  <si>
    <t>McCook 2*</t>
  </si>
  <si>
    <t>Melrose Park 3*</t>
  </si>
  <si>
    <t>Melrose Park 2*</t>
  </si>
  <si>
    <t>Northlake 2*</t>
  </si>
  <si>
    <t>Elk Grove 51*</t>
  </si>
  <si>
    <t>Addison 8*</t>
  </si>
  <si>
    <t>Northlake 4*</t>
  </si>
  <si>
    <t>Bensenville 13*</t>
  </si>
  <si>
    <t>McCook 1*</t>
  </si>
  <si>
    <t>Bensenville Ind Park 11*</t>
  </si>
  <si>
    <t>Elk Grove 42*</t>
  </si>
  <si>
    <t>Bensenville Ind Park 4*</t>
  </si>
  <si>
    <t>Franklin Park 3*</t>
  </si>
  <si>
    <t>Elk Grove 46*</t>
  </si>
  <si>
    <t>Glendale Heights 8*</t>
  </si>
  <si>
    <t>Bensenville Ind Park 14*</t>
  </si>
  <si>
    <t>Waukegan 2*</t>
  </si>
  <si>
    <t>Bensenville Ind Park 10*</t>
  </si>
  <si>
    <t>Addison 1*</t>
  </si>
  <si>
    <t>Des Plaines 11**</t>
  </si>
  <si>
    <t>PEARL ST SOLAR 2, LLC</t>
  </si>
  <si>
    <t>27555 S Gougar Road</t>
  </si>
  <si>
    <t>Forefront Power, LLC</t>
  </si>
  <si>
    <t>Minonk Site 1 Updated</t>
  </si>
  <si>
    <t>Minonk Site 2 Updated</t>
  </si>
  <si>
    <t>Brimfield Site 1 Updated</t>
  </si>
  <si>
    <t>Brimfield Site 2 Updated</t>
  </si>
  <si>
    <t>Mound City Solar, LLC</t>
  </si>
  <si>
    <t>Paris Solar, LLC</t>
  </si>
  <si>
    <t>Mendota Solar, LLC</t>
  </si>
  <si>
    <t>Old 66 Solar</t>
  </si>
  <si>
    <t>SPG Camber I Solar</t>
  </si>
  <si>
    <t>SPG Bonnie Crossing Solar</t>
  </si>
  <si>
    <t>Schaefer Solar</t>
  </si>
  <si>
    <t>City of Chenoa</t>
  </si>
  <si>
    <t>River Maple Solar, LLC</t>
  </si>
  <si>
    <t>Cerro Gordo Solar, LLC</t>
  </si>
  <si>
    <t>Soltage IL Devco, LLC</t>
  </si>
  <si>
    <t>Danville Michigan Solar 2, LLC</t>
  </si>
  <si>
    <t>Vandalia Lake</t>
  </si>
  <si>
    <t>Viola</t>
  </si>
  <si>
    <t>Dakota Solar, LLC</t>
  </si>
  <si>
    <t>West Belleville 1</t>
  </si>
  <si>
    <t xml:space="preserve">Limestone </t>
  </si>
  <si>
    <t>West Belleville 2</t>
  </si>
  <si>
    <t>Illinois PV Menard 1, LLC</t>
  </si>
  <si>
    <t>Menard 1A</t>
  </si>
  <si>
    <t>Menard 1B</t>
  </si>
  <si>
    <t>SoCore Energy LLC</t>
  </si>
  <si>
    <t>Adams 2A</t>
  </si>
  <si>
    <t>Adams 2B</t>
  </si>
  <si>
    <t>Illinois PV Adams 1, LLC</t>
  </si>
  <si>
    <t>Adams 1B</t>
  </si>
  <si>
    <t>Adams 1A</t>
  </si>
  <si>
    <t>Belle Valley 1</t>
  </si>
  <si>
    <t>Belle Valley 2</t>
  </si>
  <si>
    <t>Commerce Drive Solar Project 2022, LLC</t>
  </si>
  <si>
    <t>251 E. Laraway</t>
  </si>
  <si>
    <t>500-510 Country Club Dr</t>
  </si>
  <si>
    <t>Azzarelli Dev Corp</t>
  </si>
  <si>
    <t>SunVest Solar, LLC</t>
  </si>
  <si>
    <t>Dekalb Taylor Solar</t>
  </si>
  <si>
    <t>880 S Rohlwing Rd</t>
  </si>
  <si>
    <t>SPG Black Branch Solar</t>
  </si>
  <si>
    <t>ASD Marshall IL Solar LLC</t>
  </si>
  <si>
    <t>ASD Marshal IL Solar LLC</t>
  </si>
  <si>
    <t>Stag 040 - 215 Exchange Dr</t>
  </si>
  <si>
    <t>Herrin-Jones Solar Project</t>
  </si>
  <si>
    <t>3731 Sunset Ave</t>
  </si>
  <si>
    <t>TARealty006 - 3300 Corporate Dr</t>
  </si>
  <si>
    <t>TA Realty - 900-910 Kimberly Dr (Rooftop)</t>
  </si>
  <si>
    <t>Stag 021 - 3818 Grandville Ave</t>
  </si>
  <si>
    <t>UBS - 1001 Tri State Pkwy</t>
  </si>
  <si>
    <t>BPL IL - 2233 West</t>
  </si>
  <si>
    <t>Stag 021 - 875 West Diggins St</t>
  </si>
  <si>
    <t>UBS - 7220 Santa Fe Dr</t>
  </si>
  <si>
    <t>Stag 040 - 220 Exchange Dr</t>
  </si>
  <si>
    <t>Hale Solar 1</t>
  </si>
  <si>
    <t>Stag 021 - 321 Foster Ave</t>
  </si>
  <si>
    <t xml:space="preserve">Stag -1590 Stearns Rd </t>
  </si>
  <si>
    <t>Hale Solar 2</t>
  </si>
  <si>
    <t>UBS- 5750 Centerpoint Ct</t>
  </si>
  <si>
    <t>UBS- 7435 Santa Fe Dr</t>
  </si>
  <si>
    <t>BlackCreek010 - 2350 Frieder Lane</t>
  </si>
  <si>
    <t>1175 Frontenac St</t>
  </si>
  <si>
    <t>UBS- 705 Tri State Pkwy</t>
  </si>
  <si>
    <t>UBS- 7335 Santa Fe Dr</t>
  </si>
  <si>
    <t xml:space="preserve">Stag - 450 Congress Parkway </t>
  </si>
  <si>
    <t>EQT- 100 East Progress Rd</t>
  </si>
  <si>
    <t>UBS- 7250 Santa Fe Dr</t>
  </si>
  <si>
    <t>175 Mercedes Dr</t>
  </si>
  <si>
    <t>Stag 040 - 300 Exchange Dr</t>
  </si>
  <si>
    <t>Stag 040 - 1500 Bryn Mawr Ave</t>
  </si>
  <si>
    <t>1300 Rose Rd</t>
  </si>
  <si>
    <t>Taurus - 800 S Northpoint Blvd</t>
  </si>
  <si>
    <t>Taurus - 869 S Rohlwing Rd</t>
  </si>
  <si>
    <t>LBA- 6450 Muirfield Ct</t>
  </si>
  <si>
    <t>BlackCreek010 - 50-140 Exchange Blvd</t>
  </si>
  <si>
    <t>Stag 032 - 888 Forest Edge Dr</t>
  </si>
  <si>
    <t>Taurus - 4201 W Victoria St</t>
  </si>
  <si>
    <t>TA Realty - 847-853 North Church Ct</t>
  </si>
  <si>
    <t>UBS - 5605 Centerpoint Ct</t>
  </si>
  <si>
    <t>Harvester Road Solar Project 2022, LLC</t>
  </si>
  <si>
    <t>North Keith Drive Solar Project 2022, LLC</t>
  </si>
  <si>
    <t>Swanson Court Solar Project 2022, LLC</t>
  </si>
  <si>
    <t xml:space="preserve">TARealty006 - 1500 Remington </t>
  </si>
  <si>
    <t>Varnsen Solar, LLC</t>
  </si>
  <si>
    <t>MILL ROAD SOLAR II, LLC</t>
  </si>
  <si>
    <t>Mill Road Solar II, LLC</t>
  </si>
  <si>
    <t>Solitude Solar, LLC</t>
  </si>
  <si>
    <t>DAKOTA SOLAR 1, LLC</t>
  </si>
  <si>
    <t>COTTAGE GROVE NORTH SOLAR 1, LLC</t>
  </si>
  <si>
    <t>COTTAGE GROVE SOUTH SOLAR 1, LLC</t>
  </si>
  <si>
    <t>Goodenow West Solar 1, LLC</t>
  </si>
  <si>
    <t>YAGER ROAD WEST SOLAR 1, LLC</t>
  </si>
  <si>
    <t>Heinsohn 2</t>
  </si>
  <si>
    <t>Heinsohn 2A</t>
  </si>
  <si>
    <t>Briscoe 2</t>
  </si>
  <si>
    <t>Engel 1A</t>
  </si>
  <si>
    <t>Briscoe 1</t>
  </si>
  <si>
    <t>Vermilion Solar II</t>
  </si>
  <si>
    <t>Bull Valley Solar, LLC</t>
  </si>
  <si>
    <t>Wanda Clark 1</t>
  </si>
  <si>
    <t>Wanda Clark 1A</t>
  </si>
  <si>
    <t>HelioFidem Renewable Energy LLC</t>
  </si>
  <si>
    <t>Whiskey Acres B</t>
  </si>
  <si>
    <t>Winslow Nora Solar 1, LLC</t>
  </si>
  <si>
    <t>Shortness Solar, LLC</t>
  </si>
  <si>
    <t>Dunlap 1</t>
  </si>
  <si>
    <t>Dunlap 2</t>
  </si>
  <si>
    <t xml:space="preserve">Capron 1 </t>
  </si>
  <si>
    <t xml:space="preserve">Capron 2 </t>
  </si>
  <si>
    <t>Rock Run</t>
  </si>
  <si>
    <t>Pear Road</t>
  </si>
  <si>
    <t>ASD McLean IL Solar I LLC</t>
  </si>
  <si>
    <t>1200 Central Ave</t>
  </si>
  <si>
    <t>2380 Sullivan Rd</t>
  </si>
  <si>
    <t>Fleetwood Drive Solar Project 2022, LLC</t>
  </si>
  <si>
    <t>Peebles Solar</t>
  </si>
  <si>
    <t>Herrin-Basler</t>
  </si>
  <si>
    <t>Marlena Lee</t>
  </si>
  <si>
    <t>Martin Farms Solar</t>
  </si>
  <si>
    <t>EQT008 - 5778 Baxter Rd (Rooftop)</t>
  </si>
  <si>
    <t>Stag 021 - 1085 N Peace Rd</t>
  </si>
  <si>
    <t>UBS- 4704 Interstate Blvd</t>
  </si>
  <si>
    <t>Gateway Commerce Center Drive South Solar Project 2022, LLC</t>
  </si>
  <si>
    <t>EQT - 14 W. Gateway Comm. Center Dr</t>
  </si>
  <si>
    <t>EQT008- 9 E. Gateway Comm. Center Dr</t>
  </si>
  <si>
    <t>16400 Newark Road</t>
  </si>
  <si>
    <t>100 Prologis Rd -EQT2</t>
  </si>
  <si>
    <t>5701 Inner Park Dr - EQT2</t>
  </si>
  <si>
    <t>5715 Inner Park Dr - EQT2</t>
  </si>
  <si>
    <t>1800 Steward Rd - EQT2</t>
  </si>
  <si>
    <t>21-27 Gateway Commerce Center - EQT2</t>
  </si>
  <si>
    <t>Grant Highway Solar 1, LLC</t>
  </si>
  <si>
    <t>Hoppe Nitzberg</t>
  </si>
  <si>
    <t>Hoppe Nitzberg 1A</t>
  </si>
  <si>
    <t>Catalyze Illinois, LLC</t>
  </si>
  <si>
    <t>PAA FTM</t>
  </si>
  <si>
    <t>SolAmerica IL, LLC</t>
  </si>
  <si>
    <t>IL_Macon_Henrikson</t>
  </si>
  <si>
    <t>IL_McHenry_Murray</t>
  </si>
  <si>
    <t>IL_Tazewell_Halsey</t>
  </si>
  <si>
    <t>Freeport Fairview Solar 1, LLC</t>
  </si>
  <si>
    <t xml:space="preserve">Bear Creek </t>
  </si>
  <si>
    <t>Brimfield Site 2 Updated (WITHDRAWN)</t>
  </si>
  <si>
    <t>Brimfield Site 1 Final (WITHDRAWN)</t>
  </si>
  <si>
    <t>Minonk Site 2 (WITHDRAWN)</t>
  </si>
  <si>
    <t>Ameresco, Inc.</t>
  </si>
  <si>
    <t>Freeport Solar South (WITHDRAWN)</t>
  </si>
  <si>
    <t>AC Power Development Company LLC</t>
  </si>
  <si>
    <t>AC Power 30, LLC (WITHDRAWN)</t>
  </si>
  <si>
    <t>Bartle Azzarelli Family</t>
  </si>
  <si>
    <t>AC Power 17, LLC (WITHDRAWN)</t>
  </si>
  <si>
    <t>Goldenrod Solar Project, LLC (WITHDRAWN)</t>
  </si>
  <si>
    <t>Fritz</t>
  </si>
  <si>
    <t>Minonk Site 1 (WITHDRAWN)</t>
  </si>
  <si>
    <t>Carter-RMC Farms Solar</t>
  </si>
  <si>
    <t>KA32 (WITHDRAWN)</t>
  </si>
  <si>
    <t>Stephenson Solar 1 LLC</t>
  </si>
  <si>
    <t>E 950th Ave Solar 2 (WITHDRAWN)</t>
  </si>
  <si>
    <t>Stotlar Road (Site 1) (WITHDRAWN)</t>
  </si>
  <si>
    <t>E 950th Avenue Solar 1 (WITHDRAWN)</t>
  </si>
  <si>
    <t>LaSalle Solar 1 LLC</t>
  </si>
  <si>
    <t>Stotlar Road (Site 2) (WITHDRAWN)</t>
  </si>
  <si>
    <t>Kiwi Road 2 (South) - Pinckneyville (WITHDRAWN)</t>
  </si>
  <si>
    <t>IL_Champaign_Sinclair</t>
  </si>
  <si>
    <t>IL_Peoria_Pussey</t>
  </si>
  <si>
    <t>IL_Stephenson_KST Properties</t>
  </si>
  <si>
    <t>Points</t>
  </si>
  <si>
    <t>AV Name OR Parent Company If Different from AV</t>
  </si>
  <si>
    <t xml:space="preserve">Utility </t>
  </si>
  <si>
    <t>1a</t>
  </si>
  <si>
    <t>1b</t>
  </si>
  <si>
    <t>1c</t>
  </si>
  <si>
    <t>1d</t>
  </si>
  <si>
    <t>1e</t>
  </si>
  <si>
    <t>1 Total</t>
  </si>
  <si>
    <t>2a</t>
  </si>
  <si>
    <t>2b</t>
  </si>
  <si>
    <t>2c</t>
  </si>
  <si>
    <t>2 Total</t>
  </si>
  <si>
    <t>3a</t>
  </si>
  <si>
    <t>3b</t>
  </si>
  <si>
    <t>3c</t>
  </si>
  <si>
    <t>3d</t>
  </si>
  <si>
    <t>3 Total</t>
  </si>
  <si>
    <t>4a</t>
  </si>
  <si>
    <t>4b</t>
  </si>
  <si>
    <t>4c</t>
  </si>
  <si>
    <t>4 Total</t>
  </si>
  <si>
    <t>Total Score</t>
  </si>
  <si>
    <t>Interconnection agreement effective date (stated in the 1st paragraph of agreement)</t>
  </si>
  <si>
    <t>RNG Seed: 27017596</t>
  </si>
  <si>
    <t>Selected order</t>
  </si>
  <si>
    <t>Waitlisted order</t>
  </si>
  <si>
    <r>
      <t>Kiwi Road 1 (North) - Pinkneyville</t>
    </r>
    <r>
      <rPr>
        <vertAlign val="superscript"/>
        <sz val="11"/>
        <color theme="1"/>
        <rFont val="Calibri"/>
        <family val="2"/>
        <scheme val="minor"/>
      </rPr>
      <t>8</t>
    </r>
  </si>
  <si>
    <t>AmerenIllinois</t>
  </si>
  <si>
    <r>
      <t>Peoria Solar, LLC</t>
    </r>
    <r>
      <rPr>
        <vertAlign val="superscript"/>
        <sz val="11"/>
        <color theme="1"/>
        <rFont val="Calibri"/>
        <family val="2"/>
        <scheme val="minor"/>
      </rPr>
      <t>4,8</t>
    </r>
  </si>
  <si>
    <r>
      <t>Percy Renewables 1, LLC</t>
    </r>
    <r>
      <rPr>
        <vertAlign val="superscript"/>
        <sz val="11"/>
        <color theme="1"/>
        <rFont val="Calibri"/>
        <family val="2"/>
        <scheme val="minor"/>
      </rPr>
      <t xml:space="preserve">8 </t>
    </r>
  </si>
  <si>
    <t>Parent Company - Nexamp, Inc. </t>
  </si>
  <si>
    <r>
      <t>Galva Landfill</t>
    </r>
    <r>
      <rPr>
        <vertAlign val="superscript"/>
        <sz val="11"/>
        <color theme="1"/>
        <rFont val="Calibri"/>
        <family val="2"/>
        <scheme val="minor"/>
      </rPr>
      <t>6,8,10</t>
    </r>
  </si>
  <si>
    <t/>
  </si>
  <si>
    <r>
      <t>Geranium Solar Project, LLC</t>
    </r>
    <r>
      <rPr>
        <vertAlign val="superscript"/>
        <sz val="11"/>
        <color theme="1"/>
        <rFont val="Calibri"/>
        <family val="2"/>
        <scheme val="minor"/>
      </rPr>
      <t>6</t>
    </r>
  </si>
  <si>
    <r>
      <t>Schmidt CSG 1</t>
    </r>
    <r>
      <rPr>
        <vertAlign val="superscript"/>
        <sz val="11"/>
        <color theme="1"/>
        <rFont val="Calibri"/>
        <family val="2"/>
        <scheme val="minor"/>
      </rPr>
      <t>8</t>
    </r>
  </si>
  <si>
    <r>
      <t>Vandalia Lake</t>
    </r>
    <r>
      <rPr>
        <vertAlign val="superscript"/>
        <sz val="11"/>
        <color theme="1"/>
        <rFont val="Calibri"/>
        <family val="2"/>
        <scheme val="minor"/>
      </rPr>
      <t>8</t>
    </r>
  </si>
  <si>
    <r>
      <t>Viola</t>
    </r>
    <r>
      <rPr>
        <vertAlign val="superscript"/>
        <sz val="11"/>
        <color theme="1"/>
        <rFont val="Calibri"/>
        <family val="2"/>
        <scheme val="minor"/>
      </rPr>
      <t>8</t>
    </r>
  </si>
  <si>
    <t>Jo-Carroll Energy INC</t>
  </si>
  <si>
    <t>Parent Company - ENGIE North America Inc </t>
  </si>
  <si>
    <r>
      <t>Chamberlin Solar, LLC</t>
    </r>
    <r>
      <rPr>
        <vertAlign val="superscript"/>
        <sz val="11"/>
        <color theme="1"/>
        <rFont val="Calibri"/>
        <family val="2"/>
        <scheme val="minor"/>
      </rPr>
      <t>8</t>
    </r>
  </si>
  <si>
    <r>
      <t>Dalzell Landfill</t>
    </r>
    <r>
      <rPr>
        <vertAlign val="superscript"/>
        <sz val="11"/>
        <color theme="1"/>
        <rFont val="Calibri"/>
        <family val="2"/>
        <scheme val="minor"/>
      </rPr>
      <t>6,8,10</t>
    </r>
  </si>
  <si>
    <r>
      <t>Peoria Solar 2, LLC</t>
    </r>
    <r>
      <rPr>
        <vertAlign val="superscript"/>
        <sz val="11"/>
        <color theme="1"/>
        <rFont val="Calibri"/>
        <family val="2"/>
        <scheme val="minor"/>
      </rPr>
      <t>8</t>
    </r>
  </si>
  <si>
    <r>
      <t>H and R Solar Farm South Phase 2</t>
    </r>
    <r>
      <rPr>
        <vertAlign val="superscript"/>
        <sz val="11"/>
        <color theme="1"/>
        <rFont val="Calibri"/>
        <family val="2"/>
        <scheme val="minor"/>
      </rPr>
      <t>8,10</t>
    </r>
  </si>
  <si>
    <r>
      <t>H and R Solar Farm South</t>
    </r>
    <r>
      <rPr>
        <vertAlign val="superscript"/>
        <sz val="11"/>
        <color theme="1"/>
        <rFont val="Calibri"/>
        <family val="2"/>
        <scheme val="minor"/>
      </rPr>
      <t>8,10</t>
    </r>
  </si>
  <si>
    <r>
      <t>Serenity Solar, LLC</t>
    </r>
    <r>
      <rPr>
        <vertAlign val="superscript"/>
        <sz val="11"/>
        <color theme="1"/>
        <rFont val="Calibri"/>
        <family val="2"/>
        <scheme val="minor"/>
      </rPr>
      <t>8</t>
    </r>
  </si>
  <si>
    <r>
      <t>Gander Farms I A</t>
    </r>
    <r>
      <rPr>
        <vertAlign val="superscript"/>
        <sz val="11"/>
        <color theme="1"/>
        <rFont val="Calibri"/>
        <family val="2"/>
        <scheme val="minor"/>
      </rPr>
      <t>8</t>
    </r>
  </si>
  <si>
    <r>
      <t>Heissinger</t>
    </r>
    <r>
      <rPr>
        <vertAlign val="superscript"/>
        <sz val="11"/>
        <color theme="1"/>
        <rFont val="Calibri"/>
        <family val="2"/>
        <scheme val="minor"/>
      </rPr>
      <t>2,6</t>
    </r>
  </si>
  <si>
    <r>
      <t>Danville Michigan Solar 2, LLC</t>
    </r>
    <r>
      <rPr>
        <vertAlign val="superscript"/>
        <sz val="11"/>
        <color theme="1"/>
        <rFont val="Calibri"/>
        <family val="2"/>
        <scheme val="minor"/>
      </rPr>
      <t>6,8</t>
    </r>
  </si>
  <si>
    <t>Parent Company - AMP Solar Development Inc. </t>
  </si>
  <si>
    <r>
      <t>Schaefer Solar</t>
    </r>
    <r>
      <rPr>
        <vertAlign val="superscript"/>
        <sz val="11"/>
        <color theme="1"/>
        <rFont val="Calibri"/>
        <family val="2"/>
        <scheme val="minor"/>
      </rPr>
      <t>6,8</t>
    </r>
  </si>
  <si>
    <r>
      <t>City of Chenoa</t>
    </r>
    <r>
      <rPr>
        <vertAlign val="superscript"/>
        <sz val="11"/>
        <color theme="1"/>
        <rFont val="Calibri"/>
        <family val="2"/>
        <scheme val="minor"/>
      </rPr>
      <t>8</t>
    </r>
  </si>
  <si>
    <r>
      <t>IL_Macon_Henrikson</t>
    </r>
    <r>
      <rPr>
        <vertAlign val="superscript"/>
        <sz val="11"/>
        <color theme="1"/>
        <rFont val="Calibri"/>
        <family val="2"/>
        <scheme val="minor"/>
      </rPr>
      <t>8</t>
    </r>
  </si>
  <si>
    <r>
      <t>Senger Solar</t>
    </r>
    <r>
      <rPr>
        <vertAlign val="superscript"/>
        <sz val="11"/>
        <color theme="1"/>
        <rFont val="Calibri"/>
        <family val="2"/>
        <scheme val="minor"/>
      </rPr>
      <t>6,8</t>
    </r>
  </si>
  <si>
    <r>
      <t>PAA FTM</t>
    </r>
    <r>
      <rPr>
        <vertAlign val="superscript"/>
        <sz val="11"/>
        <color theme="1"/>
        <rFont val="Calibri"/>
        <family val="2"/>
        <scheme val="minor"/>
      </rPr>
      <t>6</t>
    </r>
  </si>
  <si>
    <t>Selected Project Capacity (MW)</t>
  </si>
  <si>
    <t>Total Capacity for AV (and Parent Company) of Group A Selected Projects</t>
  </si>
  <si>
    <t>Total Points</t>
  </si>
  <si>
    <t>Tiebreaker value (randomly generated)</t>
  </si>
  <si>
    <t>Built Environment (4 max)</t>
  </si>
  <si>
    <t>Siting (4 max)</t>
  </si>
  <si>
    <t>Equity Eligible Contractors (4 max)</t>
  </si>
  <si>
    <t>Interconnection Status (4 max)</t>
  </si>
  <si>
    <t>Interconnection agreement date</t>
  </si>
  <si>
    <t>RNG Seed: 425115102</t>
  </si>
  <si>
    <r>
      <t>City of Zion</t>
    </r>
    <r>
      <rPr>
        <vertAlign val="superscript"/>
        <sz val="11"/>
        <color theme="1"/>
        <rFont val="Calibri"/>
        <family val="2"/>
        <scheme val="minor"/>
      </rPr>
      <t>8</t>
    </r>
  </si>
  <si>
    <t>ComEd</t>
  </si>
  <si>
    <r>
      <t>WO04A</t>
    </r>
    <r>
      <rPr>
        <vertAlign val="superscript"/>
        <sz val="11"/>
        <color theme="1"/>
        <rFont val="Calibri"/>
        <family val="2"/>
        <scheme val="minor"/>
      </rPr>
      <t>8,10</t>
    </r>
  </si>
  <si>
    <r>
      <t>WO05</t>
    </r>
    <r>
      <rPr>
        <vertAlign val="superscript"/>
        <sz val="11"/>
        <color theme="1"/>
        <rFont val="Calibri"/>
        <family val="2"/>
        <scheme val="minor"/>
      </rPr>
      <t>8,10</t>
    </r>
  </si>
  <si>
    <r>
      <t>Steger Solar Garden</t>
    </r>
    <r>
      <rPr>
        <vertAlign val="superscript"/>
        <sz val="11"/>
        <color theme="1"/>
        <rFont val="Calibri"/>
        <family val="2"/>
        <scheme val="minor"/>
      </rPr>
      <t>8</t>
    </r>
  </si>
  <si>
    <r>
      <t>Galt Solar, LLC5</t>
    </r>
    <r>
      <rPr>
        <vertAlign val="superscript"/>
        <sz val="11"/>
        <color theme="1"/>
        <rFont val="Calibri"/>
        <family val="2"/>
        <scheme val="minor"/>
      </rPr>
      <t>8,9</t>
    </r>
  </si>
  <si>
    <t>Taurus - 800 S Northpoint Blvd8</t>
  </si>
  <si>
    <r>
      <t>WO04B</t>
    </r>
    <r>
      <rPr>
        <vertAlign val="superscript"/>
        <sz val="11"/>
        <color theme="1"/>
        <rFont val="Calibri"/>
        <family val="2"/>
        <scheme val="minor"/>
      </rPr>
      <t>8,10</t>
    </r>
  </si>
  <si>
    <r>
      <t>2440 Pratt Blvd</t>
    </r>
    <r>
      <rPr>
        <vertAlign val="superscript"/>
        <sz val="11"/>
        <color theme="1"/>
        <rFont val="Calibri"/>
        <family val="2"/>
        <scheme val="minor"/>
      </rPr>
      <t xml:space="preserve">2 </t>
    </r>
  </si>
  <si>
    <r>
      <t>WO08</t>
    </r>
    <r>
      <rPr>
        <vertAlign val="superscript"/>
        <sz val="11"/>
        <color theme="1"/>
        <rFont val="Calibri"/>
        <family val="2"/>
        <scheme val="minor"/>
      </rPr>
      <t>8,10</t>
    </r>
  </si>
  <si>
    <r>
      <t>EQT - 9100 Belmont Ave</t>
    </r>
    <r>
      <rPr>
        <vertAlign val="superscript"/>
        <sz val="11"/>
        <color theme="1"/>
        <rFont val="Calibri"/>
        <family val="2"/>
        <scheme val="minor"/>
      </rPr>
      <t>8</t>
    </r>
  </si>
  <si>
    <r>
      <t>500-510 Country Club Dr</t>
    </r>
    <r>
      <rPr>
        <vertAlign val="superscript"/>
        <sz val="11"/>
        <color theme="1"/>
        <rFont val="Calibri"/>
        <family val="2"/>
        <scheme val="minor"/>
      </rPr>
      <t>2,8</t>
    </r>
  </si>
  <si>
    <r>
      <t>5043 W 67th St</t>
    </r>
    <r>
      <rPr>
        <vertAlign val="superscript"/>
        <sz val="11"/>
        <color theme="1"/>
        <rFont val="Calibri"/>
        <family val="2"/>
        <scheme val="minor"/>
      </rPr>
      <t>2</t>
    </r>
  </si>
  <si>
    <r>
      <t>7400 S. Massasoit Ave</t>
    </r>
    <r>
      <rPr>
        <vertAlign val="superscript"/>
        <sz val="11"/>
        <color theme="1"/>
        <rFont val="Calibri"/>
        <family val="2"/>
        <scheme val="minor"/>
      </rPr>
      <t>2</t>
    </r>
  </si>
  <si>
    <t>LBA - 2065 George St1</t>
  </si>
  <si>
    <t>LBA - 2075 George St (G6)1</t>
  </si>
  <si>
    <r>
      <t>WO09</t>
    </r>
    <r>
      <rPr>
        <vertAlign val="superscript"/>
        <sz val="11"/>
        <color theme="1"/>
        <rFont val="Calibri"/>
        <family val="2"/>
        <scheme val="minor"/>
      </rPr>
      <t>8,10</t>
    </r>
  </si>
  <si>
    <r>
      <t>9521 US 14 Solar 1, LLC</t>
    </r>
    <r>
      <rPr>
        <vertAlign val="superscript"/>
        <sz val="11"/>
        <color theme="1"/>
        <rFont val="Calibri"/>
        <family val="2"/>
        <scheme val="minor"/>
      </rPr>
      <t>8</t>
    </r>
  </si>
  <si>
    <t>251 E. Laraway2</t>
  </si>
  <si>
    <r>
      <t>1200 Central Ave</t>
    </r>
    <r>
      <rPr>
        <vertAlign val="superscript"/>
        <sz val="11"/>
        <color theme="1"/>
        <rFont val="Calibri"/>
        <family val="2"/>
        <scheme val="minor"/>
      </rPr>
      <t>2,8</t>
    </r>
  </si>
  <si>
    <r>
      <t>Fleetwood Drive Solar Project 2022, LLC</t>
    </r>
    <r>
      <rPr>
        <vertAlign val="superscript"/>
        <sz val="11"/>
        <color theme="1"/>
        <rFont val="Calibri"/>
        <family val="2"/>
        <scheme val="minor"/>
      </rPr>
      <t>8</t>
    </r>
  </si>
  <si>
    <r>
      <t>2380 Sullivan Rd</t>
    </r>
    <r>
      <rPr>
        <vertAlign val="superscript"/>
        <sz val="11"/>
        <color theme="1"/>
        <rFont val="Calibri"/>
        <family val="2"/>
        <scheme val="minor"/>
      </rPr>
      <t>2,8</t>
    </r>
  </si>
  <si>
    <r>
      <t>880 S Rohlwing Rd</t>
    </r>
    <r>
      <rPr>
        <vertAlign val="superscript"/>
        <sz val="11"/>
        <color theme="1"/>
        <rFont val="Calibri"/>
        <family val="2"/>
        <scheme val="minor"/>
      </rPr>
      <t>2</t>
    </r>
  </si>
  <si>
    <r>
      <t>Hoppe Nitzberg</t>
    </r>
    <r>
      <rPr>
        <vertAlign val="superscript"/>
        <sz val="11"/>
        <color theme="1"/>
        <rFont val="Calibri"/>
        <family val="2"/>
        <scheme val="minor"/>
      </rPr>
      <t>8</t>
    </r>
  </si>
  <si>
    <r>
      <t>Hoppe Nitzberg 1A</t>
    </r>
    <r>
      <rPr>
        <vertAlign val="superscript"/>
        <sz val="11"/>
        <color theme="1"/>
        <rFont val="Calibri"/>
        <family val="2"/>
        <scheme val="minor"/>
      </rPr>
      <t>8</t>
    </r>
  </si>
  <si>
    <t>IL_Stephenson_KST Properties8</t>
  </si>
  <si>
    <r>
      <t>Stag 040 - 300 Exchange Dr</t>
    </r>
    <r>
      <rPr>
        <vertAlign val="superscript"/>
        <sz val="11"/>
        <color theme="1"/>
        <rFont val="Calibri"/>
        <family val="2"/>
        <scheme val="minor"/>
      </rPr>
      <t>8</t>
    </r>
  </si>
  <si>
    <r>
      <t>Stag - 450 Congress Parkway</t>
    </r>
    <r>
      <rPr>
        <vertAlign val="superscript"/>
        <sz val="11"/>
        <color theme="1"/>
        <rFont val="Calibri"/>
        <family val="2"/>
        <scheme val="minor"/>
      </rPr>
      <t>8</t>
    </r>
  </si>
  <si>
    <r>
      <t>Stag 040 - 220 Exchange Dr</t>
    </r>
    <r>
      <rPr>
        <vertAlign val="superscript"/>
        <sz val="11"/>
        <color theme="1"/>
        <rFont val="Calibri"/>
        <family val="2"/>
        <scheme val="minor"/>
      </rPr>
      <t>8</t>
    </r>
  </si>
  <si>
    <r>
      <t>Stag 021 - 875 West Diggins St</t>
    </r>
    <r>
      <rPr>
        <vertAlign val="superscript"/>
        <sz val="11"/>
        <color theme="1"/>
        <rFont val="Calibri"/>
        <family val="2"/>
        <scheme val="minor"/>
      </rPr>
      <t>8</t>
    </r>
  </si>
  <si>
    <r>
      <t>Stag 040 - 215 Exchange Dr</t>
    </r>
    <r>
      <rPr>
        <vertAlign val="superscript"/>
        <sz val="11"/>
        <color theme="1"/>
        <rFont val="Calibri"/>
        <family val="2"/>
        <scheme val="minor"/>
      </rPr>
      <t>8</t>
    </r>
  </si>
  <si>
    <r>
      <t>Stephenson Solar 1 LLC(WITHDRAWN)</t>
    </r>
    <r>
      <rPr>
        <vertAlign val="superscript"/>
        <sz val="11"/>
        <color theme="1"/>
        <rFont val="Calibri"/>
        <family val="2"/>
        <scheme val="minor"/>
      </rPr>
      <t>7</t>
    </r>
  </si>
  <si>
    <r>
      <t>LBA - 2057 George St (G6)</t>
    </r>
    <r>
      <rPr>
        <vertAlign val="superscript"/>
        <sz val="11"/>
        <color theme="1"/>
        <rFont val="Calibri"/>
        <family val="2"/>
        <scheme val="minor"/>
      </rPr>
      <t xml:space="preserve">1 </t>
    </r>
    <r>
      <rPr>
        <sz val="11"/>
        <color theme="1"/>
        <rFont val="Calibri"/>
        <family val="2"/>
        <scheme val="minor"/>
      </rPr>
      <t>(WITHDRAWN)</t>
    </r>
  </si>
  <si>
    <r>
      <t>Azzarelli Dev Corp</t>
    </r>
    <r>
      <rPr>
        <vertAlign val="superscript"/>
        <sz val="11"/>
        <color theme="1"/>
        <rFont val="Calibri"/>
        <family val="2"/>
        <scheme val="minor"/>
      </rPr>
      <t>8</t>
    </r>
  </si>
  <si>
    <t xml:space="preserve">Trajectory Solar 3, LLC </t>
  </si>
  <si>
    <r>
      <t>Old 66 Solar (WITHDRAWN)</t>
    </r>
    <r>
      <rPr>
        <vertAlign val="superscript"/>
        <sz val="11"/>
        <color theme="1"/>
        <rFont val="Calibri"/>
        <family val="2"/>
        <scheme val="minor"/>
      </rPr>
      <t>3</t>
    </r>
  </si>
  <si>
    <r>
      <t>LaSalle Solar 1 LLC(WITHDRAWN)</t>
    </r>
    <r>
      <rPr>
        <vertAlign val="superscript"/>
        <sz val="11"/>
        <color theme="1"/>
        <rFont val="Calibri"/>
        <family val="2"/>
        <scheme val="minor"/>
      </rPr>
      <t>7</t>
    </r>
  </si>
  <si>
    <r>
      <t>Kankakee Solar 5b LLC (WITHDRAWN)</t>
    </r>
    <r>
      <rPr>
        <vertAlign val="superscript"/>
        <sz val="11"/>
        <color theme="1"/>
        <rFont val="Calibri"/>
        <family val="2"/>
        <scheme val="minor"/>
      </rPr>
      <t>5,7</t>
    </r>
  </si>
  <si>
    <t>Total Capacity for AV (and Parent Company) of Group B Selected Projects</t>
  </si>
  <si>
    <r>
      <t>Parent Company </t>
    </r>
    <r>
      <rPr>
        <sz val="12"/>
        <rFont val="Calibri"/>
        <family val="2"/>
      </rPr>
      <t> </t>
    </r>
  </si>
  <si>
    <r>
      <t>Affiliated Vendor ID and Vendor Name</t>
    </r>
    <r>
      <rPr>
        <sz val="12"/>
        <rFont val="Calibri"/>
        <family val="2"/>
      </rPr>
      <t> </t>
    </r>
  </si>
  <si>
    <t>ENGIE North America Inc </t>
  </si>
  <si>
    <t>42 Illinois PV Adams 1, LLC </t>
  </si>
  <si>
    <t> 92 Illinois PV Menard 1, LLC </t>
  </si>
  <si>
    <t>107 SoCore Energy LLC </t>
  </si>
  <si>
    <t>162 Illinois PV Knox 2, LLC </t>
  </si>
  <si>
    <t>AMP Solar Development Inc. </t>
  </si>
  <si>
    <t>133 ASD McLean IL Solar I LLC </t>
  </si>
  <si>
    <t>2032 ASD Marshall IL Solar LLC </t>
  </si>
  <si>
    <t>Nexamp, Inc. </t>
  </si>
  <si>
    <t>291 Mill Road Solar II, LLC </t>
  </si>
  <si>
    <t>343 Nexamp Solar, LLC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</si>
</sst>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00000000000"/>
    <numFmt numFmtId="166" formatCode="0.00000000000000000"/>
    <numFmt numFmtId="167" formatCode="0.000000000000000"/>
  </numFmts>
  <fonts count="16">
    <font>
      <sz val="11"/>
      <color theme="1"/>
      <name val="Calibri"/>
      <family val="2"/>
      <scheme val="minor"/>
    </font>
    <font>
      <b/>
      <sz val="11"/>
      <color theme="1"/>
      <name val="Calibri"/>
      <family val="2"/>
      <scheme val="minor"/>
    </font>
    <font>
      <sz val="11"/>
      <color rgb="FF1D1C1D"/>
      <name val="Arial"/>
      <family val="2"/>
    </font>
    <font>
      <sz val="11"/>
      <color rgb="FF0A1325"/>
      <name val="Arial"/>
      <family val="2"/>
    </font>
    <font>
      <b/>
      <sz val="11"/>
      <color rgb="FF000000"/>
      <name val="Calibri"/>
      <family val="2"/>
      <scheme val="minor"/>
    </font>
    <font>
      <u/>
      <sz val="11"/>
      <color theme="10"/>
      <name val="Calibri"/>
      <family val="2"/>
      <scheme val="minor"/>
    </font>
    <font>
      <b/>
      <sz val="12"/>
      <color theme="1"/>
      <name val="Calibri"/>
      <family val="2"/>
      <scheme val="minor"/>
    </font>
    <font>
      <b/>
      <sz val="18"/>
      <color theme="1"/>
      <name val="Calibri"/>
      <family val="2"/>
      <scheme val="minor"/>
    </font>
    <font>
      <sz val="11"/>
      <name val="Calibri"/>
      <family val="2"/>
    </font>
    <font>
      <b/>
      <sz val="12"/>
      <name val="Calibri"/>
      <family val="2"/>
    </font>
    <font>
      <sz val="12"/>
      <name val="Calibri"/>
      <family val="2"/>
    </font>
    <font>
      <sz val="8"/>
      <name val="Calibri"/>
      <family val="2"/>
      <scheme val="minor"/>
    </font>
    <font>
      <vertAlign val="superscript"/>
      <sz val="11"/>
      <color theme="1"/>
      <name val="Calibri"/>
      <family val="2"/>
      <scheme val="minor"/>
    </font>
    <font>
      <sz val="8"/>
      <color rgb="FF000000"/>
      <name val="Menlo"/>
      <charset val="1"/>
    </font>
    <font>
      <b/>
      <sz val="9"/>
      <color theme="1"/>
      <name val="Calibri"/>
      <family val="2"/>
      <scheme val="minor"/>
    </font>
    <font>
      <b/>
      <sz val="8"/>
      <color theme="1"/>
      <name val="Calibri"/>
      <family val="2"/>
      <scheme val="minor"/>
    </font>
  </fonts>
  <fills count="1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D9E1F2"/>
        <bgColor indexed="64"/>
      </patternFill>
    </fill>
    <fill>
      <patternFill patternType="solid">
        <fgColor rgb="FFFCE4D6"/>
        <bgColor indexed="64"/>
      </patternFill>
    </fill>
    <fill>
      <patternFill patternType="solid">
        <fgColor rgb="FFE2EFDA"/>
        <bgColor indexed="64"/>
      </patternFill>
    </fill>
    <fill>
      <patternFill patternType="solid">
        <fgColor rgb="FFFFF2CC"/>
        <bgColor indexed="64"/>
      </patternFill>
    </fill>
    <fill>
      <patternFill patternType="solid">
        <fgColor theme="4" tint="0.39997558519241921"/>
        <bgColor indexed="64"/>
      </patternFill>
    </fill>
    <fill>
      <patternFill patternType="solid">
        <fgColor rgb="FF8EAADB"/>
        <bgColor indexed="64"/>
      </patternFill>
    </fill>
    <fill>
      <patternFill patternType="solid">
        <fgColor rgb="FFD9E2F3"/>
        <bgColor indexed="64"/>
      </patternFill>
    </fill>
    <fill>
      <patternFill patternType="solid">
        <fgColor rgb="FFFFFF00"/>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82">
    <xf numFmtId="0" fontId="0" fillId="0" borderId="0" xfId="0"/>
    <xf numFmtId="2" fontId="0" fillId="0" borderId="0" xfId="0" applyNumberFormat="1"/>
    <xf numFmtId="0" fontId="2" fillId="0" borderId="0" xfId="0" applyFont="1"/>
    <xf numFmtId="0" fontId="3" fillId="0" borderId="0" xfId="0" applyFont="1"/>
    <xf numFmtId="0" fontId="4" fillId="0" borderId="0" xfId="0" applyFont="1"/>
    <xf numFmtId="0" fontId="1" fillId="0" borderId="0" xfId="0" applyFont="1"/>
    <xf numFmtId="0" fontId="0" fillId="0" borderId="1" xfId="0" applyBorder="1"/>
    <xf numFmtId="0" fontId="5" fillId="0" borderId="0" xfId="1"/>
    <xf numFmtId="1" fontId="0" fillId="0" borderId="0" xfId="0" applyNumberFormat="1"/>
    <xf numFmtId="0" fontId="1" fillId="11" borderId="0" xfId="0" applyFont="1" applyFill="1" applyAlignment="1">
      <alignment wrapText="1"/>
    </xf>
    <xf numFmtId="2" fontId="0" fillId="4" borderId="0" xfId="0" applyNumberFormat="1" applyFill="1"/>
    <xf numFmtId="2" fontId="1" fillId="11" borderId="0" xfId="0" applyNumberFormat="1" applyFont="1" applyFill="1" applyAlignment="1">
      <alignment wrapText="1"/>
    </xf>
    <xf numFmtId="2" fontId="1" fillId="4" borderId="13" xfId="0" applyNumberFormat="1" applyFont="1" applyFill="1" applyBorder="1" applyAlignment="1">
      <alignment horizontal="center"/>
    </xf>
    <xf numFmtId="2" fontId="1" fillId="4" borderId="9" xfId="0" applyNumberFormat="1" applyFont="1" applyFill="1" applyBorder="1"/>
    <xf numFmtId="2" fontId="1" fillId="4" borderId="12" xfId="0" applyNumberFormat="1" applyFont="1" applyFill="1" applyBorder="1" applyAlignment="1">
      <alignment horizontal="center"/>
    </xf>
    <xf numFmtId="1" fontId="6" fillId="4" borderId="10" xfId="0" applyNumberFormat="1" applyFont="1" applyFill="1" applyBorder="1"/>
    <xf numFmtId="1" fontId="6" fillId="4" borderId="11" xfId="0" applyNumberFormat="1" applyFont="1" applyFill="1" applyBorder="1"/>
    <xf numFmtId="1" fontId="6" fillId="4" borderId="7" xfId="0" applyNumberFormat="1" applyFont="1" applyFill="1" applyBorder="1"/>
    <xf numFmtId="1" fontId="6" fillId="4" borderId="8" xfId="0" applyNumberFormat="1" applyFont="1" applyFill="1" applyBorder="1"/>
    <xf numFmtId="2" fontId="6" fillId="4" borderId="8" xfId="0" applyNumberFormat="1" applyFont="1" applyFill="1" applyBorder="1"/>
    <xf numFmtId="1" fontId="7" fillId="4" borderId="8" xfId="0" applyNumberFormat="1" applyFont="1" applyFill="1" applyBorder="1"/>
    <xf numFmtId="1" fontId="0" fillId="5" borderId="4" xfId="0" applyNumberFormat="1" applyFill="1" applyBorder="1" applyAlignment="1">
      <alignment wrapText="1"/>
    </xf>
    <xf numFmtId="1" fontId="0" fillId="6" borderId="4" xfId="0" applyNumberFormat="1" applyFill="1" applyBorder="1" applyAlignment="1">
      <alignment wrapText="1"/>
    </xf>
    <xf numFmtId="1" fontId="0" fillId="2" borderId="4" xfId="0" applyNumberFormat="1" applyFill="1" applyBorder="1" applyAlignment="1">
      <alignment wrapText="1"/>
    </xf>
    <xf numFmtId="2" fontId="0" fillId="3" borderId="4" xfId="0" applyNumberFormat="1" applyFill="1" applyBorder="1" applyAlignment="1">
      <alignment wrapText="1"/>
    </xf>
    <xf numFmtId="2" fontId="1" fillId="4" borderId="4" xfId="0" applyNumberFormat="1" applyFont="1" applyFill="1" applyBorder="1" applyAlignment="1">
      <alignment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13" borderId="13" xfId="0" applyFont="1" applyFill="1" applyBorder="1" applyAlignment="1">
      <alignment horizontal="left" vertical="center" wrapText="1"/>
    </xf>
    <xf numFmtId="0" fontId="8" fillId="13" borderId="1" xfId="0" applyFont="1" applyFill="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9" fillId="12" borderId="4" xfId="0" applyFont="1" applyFill="1" applyBorder="1" applyAlignment="1">
      <alignment horizontal="left" vertical="center" wrapText="1"/>
    </xf>
    <xf numFmtId="2" fontId="6" fillId="4" borderId="11" xfId="0" applyNumberFormat="1" applyFont="1" applyFill="1" applyBorder="1"/>
    <xf numFmtId="1" fontId="0" fillId="3" borderId="4" xfId="0" applyNumberFormat="1" applyFill="1" applyBorder="1" applyAlignment="1">
      <alignment wrapText="1"/>
    </xf>
    <xf numFmtId="0" fontId="0" fillId="0" borderId="11" xfId="0" applyBorder="1"/>
    <xf numFmtId="164" fontId="0" fillId="0" borderId="0" xfId="0" applyNumberFormat="1"/>
    <xf numFmtId="166" fontId="13" fillId="0" borderId="0" xfId="0" applyNumberFormat="1" applyFont="1"/>
    <xf numFmtId="2" fontId="1" fillId="0" borderId="16" xfId="0" applyNumberFormat="1" applyFont="1" applyBorder="1"/>
    <xf numFmtId="2" fontId="1" fillId="4" borderId="0" xfId="0" applyNumberFormat="1" applyFont="1" applyFill="1" applyAlignment="1">
      <alignment wrapText="1"/>
    </xf>
    <xf numFmtId="2" fontId="1" fillId="4" borderId="0" xfId="0" applyNumberFormat="1" applyFont="1" applyFill="1" applyAlignment="1">
      <alignment horizontal="center" wrapText="1"/>
    </xf>
    <xf numFmtId="165" fontId="13" fillId="0" borderId="0" xfId="0" applyNumberFormat="1" applyFont="1" applyAlignment="1">
      <alignment wrapText="1"/>
    </xf>
    <xf numFmtId="2" fontId="0" fillId="0" borderId="0" xfId="0" applyNumberFormat="1" applyAlignment="1">
      <alignment wrapText="1"/>
    </xf>
    <xf numFmtId="0" fontId="1" fillId="14" borderId="15" xfId="0" applyFont="1" applyFill="1" applyBorder="1"/>
    <xf numFmtId="167" fontId="0" fillId="0" borderId="0" xfId="0" applyNumberFormat="1"/>
    <xf numFmtId="0" fontId="0" fillId="0" borderId="0" xfId="0" applyAlignment="1">
      <alignment wrapText="1"/>
    </xf>
    <xf numFmtId="2" fontId="1" fillId="4" borderId="0" xfId="0" applyNumberFormat="1" applyFont="1" applyFill="1"/>
    <xf numFmtId="14" fontId="15" fillId="15" borderId="1" xfId="0" applyNumberFormat="1" applyFont="1" applyFill="1" applyBorder="1" applyAlignment="1">
      <alignment wrapText="1"/>
    </xf>
    <xf numFmtId="2" fontId="1" fillId="4" borderId="0" xfId="0" applyNumberFormat="1" applyFont="1" applyFill="1" applyAlignment="1">
      <alignment horizontal="center"/>
    </xf>
    <xf numFmtId="2" fontId="14" fillId="4" borderId="4" xfId="0" applyNumberFormat="1" applyFont="1" applyFill="1" applyBorder="1" applyAlignment="1">
      <alignment wrapText="1"/>
    </xf>
    <xf numFmtId="0" fontId="0" fillId="0" borderId="0" xfId="0" applyAlignment="1">
      <alignment horizontal="center"/>
    </xf>
    <xf numFmtId="0" fontId="0" fillId="0" borderId="0" xfId="0" applyAlignment="1">
      <alignment horizontal="right"/>
    </xf>
    <xf numFmtId="1" fontId="1" fillId="5" borderId="0" xfId="0" applyNumberFormat="1" applyFont="1" applyFill="1" applyAlignment="1">
      <alignment horizontal="right"/>
    </xf>
    <xf numFmtId="1" fontId="1" fillId="6" borderId="0" xfId="0" applyNumberFormat="1" applyFont="1" applyFill="1" applyAlignment="1">
      <alignment horizontal="right"/>
    </xf>
    <xf numFmtId="1" fontId="1" fillId="2" borderId="0" xfId="0" applyNumberFormat="1" applyFont="1" applyFill="1" applyAlignment="1">
      <alignment horizontal="right"/>
    </xf>
    <xf numFmtId="2" fontId="0" fillId="0" borderId="0" xfId="0" applyNumberFormat="1" applyAlignment="1">
      <alignment horizontal="right"/>
    </xf>
    <xf numFmtId="2" fontId="1" fillId="3" borderId="0" xfId="0" applyNumberFormat="1" applyFont="1" applyFill="1" applyAlignment="1">
      <alignment horizontal="right"/>
    </xf>
    <xf numFmtId="14" fontId="0" fillId="0" borderId="0" xfId="0" applyNumberFormat="1"/>
    <xf numFmtId="2" fontId="1" fillId="4" borderId="6" xfId="0" applyNumberFormat="1" applyFont="1" applyFill="1" applyBorder="1" applyAlignment="1">
      <alignment horizontal="right"/>
    </xf>
    <xf numFmtId="0" fontId="0" fillId="0" borderId="6" xfId="0" applyBorder="1"/>
    <xf numFmtId="0" fontId="0" fillId="0" borderId="5" xfId="0" applyBorder="1" applyAlignment="1">
      <alignment horizontal="right"/>
    </xf>
    <xf numFmtId="14" fontId="0" fillId="0" borderId="6" xfId="0" applyNumberFormat="1" applyBorder="1"/>
    <xf numFmtId="164" fontId="1" fillId="3" borderId="0" xfId="0" applyNumberFormat="1" applyFont="1" applyFill="1" applyAlignment="1">
      <alignment horizontal="right"/>
    </xf>
    <xf numFmtId="0" fontId="2" fillId="0" borderId="0" xfId="0" applyFont="1" applyAlignment="1">
      <alignment horizontal="center"/>
    </xf>
    <xf numFmtId="2" fontId="1" fillId="4" borderId="6" xfId="0" applyNumberFormat="1" applyFont="1" applyFill="1" applyBorder="1"/>
    <xf numFmtId="0" fontId="1" fillId="14" borderId="15" xfId="0" applyFont="1" applyFill="1" applyBorder="1" applyAlignment="1">
      <alignment wrapText="1"/>
    </xf>
    <xf numFmtId="0" fontId="1" fillId="4" borderId="6" xfId="0" applyFont="1" applyFill="1" applyBorder="1" applyAlignment="1">
      <alignment horizontal="right"/>
    </xf>
    <xf numFmtId="2" fontId="1" fillId="4" borderId="0" xfId="0" applyNumberFormat="1" applyFont="1" applyFill="1" applyAlignment="1">
      <alignment horizontal="right"/>
    </xf>
    <xf numFmtId="1" fontId="1" fillId="10" borderId="14" xfId="0" applyNumberFormat="1" applyFont="1" applyFill="1" applyBorder="1" applyAlignment="1">
      <alignment horizontal="center" wrapText="1"/>
    </xf>
    <xf numFmtId="1" fontId="1" fillId="10" borderId="2" xfId="0" applyNumberFormat="1" applyFont="1" applyFill="1" applyBorder="1" applyAlignment="1">
      <alignment horizontal="center" wrapText="1"/>
    </xf>
    <xf numFmtId="1" fontId="1" fillId="10" borderId="3" xfId="0" applyNumberFormat="1" applyFont="1" applyFill="1" applyBorder="1" applyAlignment="1">
      <alignment horizontal="center" wrapText="1"/>
    </xf>
    <xf numFmtId="1" fontId="1" fillId="7" borderId="14" xfId="0" applyNumberFormat="1" applyFont="1" applyFill="1" applyBorder="1" applyAlignment="1">
      <alignment horizontal="center"/>
    </xf>
    <xf numFmtId="1" fontId="1" fillId="7" borderId="2" xfId="0" applyNumberFormat="1" applyFont="1" applyFill="1" applyBorder="1" applyAlignment="1">
      <alignment horizontal="center"/>
    </xf>
    <xf numFmtId="1" fontId="1" fillId="7" borderId="3" xfId="0" applyNumberFormat="1" applyFont="1" applyFill="1" applyBorder="1" applyAlignment="1">
      <alignment horizontal="center"/>
    </xf>
    <xf numFmtId="1" fontId="1" fillId="8" borderId="14" xfId="0" applyNumberFormat="1" applyFont="1" applyFill="1" applyBorder="1" applyAlignment="1">
      <alignment horizontal="center"/>
    </xf>
    <xf numFmtId="1" fontId="1" fillId="8" borderId="2" xfId="0" applyNumberFormat="1" applyFont="1" applyFill="1" applyBorder="1" applyAlignment="1">
      <alignment horizontal="center"/>
    </xf>
    <xf numFmtId="1" fontId="1" fillId="8" borderId="3" xfId="0" applyNumberFormat="1" applyFont="1" applyFill="1" applyBorder="1" applyAlignment="1">
      <alignment horizontal="center"/>
    </xf>
    <xf numFmtId="1" fontId="1" fillId="9" borderId="14" xfId="0" applyNumberFormat="1" applyFont="1" applyFill="1" applyBorder="1" applyAlignment="1">
      <alignment horizontal="center"/>
    </xf>
    <xf numFmtId="1" fontId="1" fillId="9" borderId="2" xfId="0" applyNumberFormat="1" applyFont="1" applyFill="1" applyBorder="1" applyAlignment="1">
      <alignment horizontal="center"/>
    </xf>
    <xf numFmtId="1" fontId="1" fillId="9" borderId="3" xfId="0" applyNumberFormat="1" applyFont="1" applyFill="1" applyBorder="1" applyAlignment="1">
      <alignment horizontal="center"/>
    </xf>
    <xf numFmtId="0" fontId="9" fillId="12" borderId="8" xfId="0" applyFont="1" applyFill="1" applyBorder="1" applyAlignment="1">
      <alignment horizontal="left" vertical="center" wrapText="1"/>
    </xf>
    <xf numFmtId="0" fontId="9" fillId="12" borderId="9" xfId="0" applyFont="1" applyFill="1" applyBorder="1" applyAlignment="1">
      <alignment horizontal="left" vertical="center" wrapText="1"/>
    </xf>
  </cellXfs>
  <cellStyles count="2">
    <cellStyle name="Hyperlink" xfId="1" builtinId="8"/>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8</xdr:col>
      <xdr:colOff>5715</xdr:colOff>
      <xdr:row>4</xdr:row>
      <xdr:rowOff>9525</xdr:rowOff>
    </xdr:from>
    <xdr:to>
      <xdr:col>13</xdr:col>
      <xdr:colOff>310515</xdr:colOff>
      <xdr:row>13</xdr:row>
      <xdr:rowOff>7621</xdr:rowOff>
    </xdr:to>
    <xdr:sp macro="" textlink="">
      <xdr:nvSpPr>
        <xdr:cNvPr id="2" name="TextBox 1">
          <a:extLst>
            <a:ext uri="{FF2B5EF4-FFF2-40B4-BE49-F238E27FC236}">
              <a16:creationId xmlns:a16="http://schemas.microsoft.com/office/drawing/2014/main" id="{32A1DD4F-198B-4798-A892-A9E067CA751F}"/>
            </a:ext>
          </a:extLst>
        </xdr:cNvPr>
        <xdr:cNvSpPr txBox="1"/>
      </xdr:nvSpPr>
      <xdr:spPr>
        <a:xfrm>
          <a:off x="10026015" y="1104900"/>
          <a:ext cx="3590925" cy="15982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solidFill>
                <a:schemeClr val="dk1"/>
              </a:solidFill>
              <a:effectLst/>
              <a:latin typeface="+mn-lt"/>
              <a:ea typeface="+mn-ea"/>
              <a:cs typeface="+mn-cs"/>
            </a:rPr>
            <a:t>1</a:t>
          </a:r>
          <a:r>
            <a:rPr lang="en-US" sz="1100">
              <a:solidFill>
                <a:schemeClr val="dk1"/>
              </a:solidFill>
              <a:effectLst/>
              <a:latin typeface="+mn-lt"/>
              <a:ea typeface="+mn-ea"/>
              <a:cs typeface="+mn-cs"/>
            </a:rPr>
            <a:t>These three projects are co-located and their aggregated nameplate cpacity is over 5MW in size, thus the developer has been given the opportunity to withdraw or resize the projects in order to comply with statutory co-location requirements.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*Part</a:t>
          </a:r>
          <a:r>
            <a:rPr lang="en-US" sz="1100" baseline="0">
              <a:solidFill>
                <a:schemeClr val="dk1"/>
              </a:solidFill>
              <a:effectLst/>
              <a:latin typeface="+mn-lt"/>
              <a:ea typeface="+mn-ea"/>
              <a:cs typeface="+mn-cs"/>
            </a:rPr>
            <a:t> of the submitted Project Name. This does not require any additional consideration.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1515028</xdr:colOff>
      <xdr:row>0</xdr:row>
      <xdr:rowOff>97321</xdr:rowOff>
    </xdr:from>
    <xdr:to>
      <xdr:col>5</xdr:col>
      <xdr:colOff>193675</xdr:colOff>
      <xdr:row>0</xdr:row>
      <xdr:rowOff>551346</xdr:rowOff>
    </xdr:to>
    <xdr:sp macro="" textlink="">
      <xdr:nvSpPr>
        <xdr:cNvPr id="4" name="TextBox 2">
          <a:extLst>
            <a:ext uri="{FF2B5EF4-FFF2-40B4-BE49-F238E27FC236}">
              <a16:creationId xmlns:a16="http://schemas.microsoft.com/office/drawing/2014/main" id="{08592331-0689-4901-BF04-223B87CC6E79}"/>
            </a:ext>
          </a:extLst>
        </xdr:cNvPr>
        <xdr:cNvSpPr txBox="1"/>
      </xdr:nvSpPr>
      <xdr:spPr>
        <a:xfrm>
          <a:off x="5325028" y="97321"/>
          <a:ext cx="2778538" cy="4540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TCS Allocation Capacity 2022-2023: </a:t>
          </a:r>
          <a:r>
            <a:rPr lang="en-US"/>
            <a:t> </a:t>
          </a:r>
        </a:p>
        <a:p>
          <a:r>
            <a:rPr lang="en-US" sz="1100" b="1" i="0" u="none" strike="noStrike">
              <a:solidFill>
                <a:schemeClr val="dk1"/>
              </a:solidFill>
              <a:effectLst/>
              <a:latin typeface="+mn-lt"/>
              <a:ea typeface="+mn-ea"/>
              <a:cs typeface="+mn-cs"/>
            </a:rPr>
            <a:t>Group A: </a:t>
          </a:r>
          <a:r>
            <a:rPr lang="en-US"/>
            <a:t> </a:t>
          </a:r>
          <a:r>
            <a:rPr lang="en-US" sz="1100" b="0" i="0" u="none" strike="noStrike">
              <a:solidFill>
                <a:schemeClr val="dk1"/>
              </a:solidFill>
              <a:effectLst/>
              <a:latin typeface="+mn-lt"/>
              <a:ea typeface="+mn-ea"/>
              <a:cs typeface="+mn-cs"/>
            </a:rPr>
            <a:t>51.27</a:t>
          </a:r>
          <a:r>
            <a:rPr lang="en-US"/>
            <a:t> </a:t>
          </a:r>
          <a:r>
            <a:rPr lang="en-US" sz="1100" b="0" i="0" u="none" strike="noStrike">
              <a:solidFill>
                <a:schemeClr val="dk1"/>
              </a:solidFill>
              <a:effectLst/>
              <a:latin typeface="+mn-lt"/>
              <a:ea typeface="+mn-ea"/>
              <a:cs typeface="+mn-cs"/>
            </a:rPr>
            <a:t> AC (MW)</a:t>
          </a:r>
          <a:r>
            <a:rPr lang="en-US"/>
            <a:t> </a:t>
          </a:r>
        </a:p>
      </xdr:txBody>
    </xdr:sp>
    <xdr:clientData/>
  </xdr:twoCellAnchor>
  <xdr:twoCellAnchor>
    <xdr:from>
      <xdr:col>32</xdr:col>
      <xdr:colOff>0</xdr:colOff>
      <xdr:row>0</xdr:row>
      <xdr:rowOff>0</xdr:rowOff>
    </xdr:from>
    <xdr:to>
      <xdr:col>43</xdr:col>
      <xdr:colOff>330200</xdr:colOff>
      <xdr:row>7</xdr:row>
      <xdr:rowOff>40640</xdr:rowOff>
    </xdr:to>
    <xdr:sp macro="" textlink="">
      <xdr:nvSpPr>
        <xdr:cNvPr id="2" name="TextBox 1">
          <a:extLst>
            <a:ext uri="{FF2B5EF4-FFF2-40B4-BE49-F238E27FC236}">
              <a16:creationId xmlns:a16="http://schemas.microsoft.com/office/drawing/2014/main" id="{400E18E1-E848-44B1-B30E-DA02EA7A232B}"/>
            </a:ext>
          </a:extLst>
        </xdr:cNvPr>
        <xdr:cNvSpPr txBox="1"/>
      </xdr:nvSpPr>
      <xdr:spPr>
        <a:xfrm>
          <a:off x="28546425" y="0"/>
          <a:ext cx="7035800" cy="2517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Notes:</a:t>
          </a:r>
        </a:p>
        <a:p>
          <a:r>
            <a:rPr lang="en-US" sz="1100" baseline="30000">
              <a:solidFill>
                <a:schemeClr val="dk1"/>
              </a:solidFill>
              <a:effectLst/>
              <a:latin typeface="+mn-lt"/>
              <a:ea typeface="+mn-ea"/>
              <a:cs typeface="+mn-cs"/>
            </a:rPr>
            <a:t>1</a:t>
          </a:r>
          <a:r>
            <a:rPr lang="en-US" sz="1100">
              <a:solidFill>
                <a:schemeClr val="dk1"/>
              </a:solidFill>
              <a:effectLst/>
              <a:latin typeface="+mn-lt"/>
              <a:ea typeface="+mn-ea"/>
              <a:cs typeface="+mn-cs"/>
            </a:rPr>
            <a:t>These three projects are co-located and their aggregated nameplate capacity is over 5MW in size, thus the developer has been given the opportunity to withdraw or resize the projects in order to comply with statutory co-location requirements. One project has been withdrawn, and the remaining</a:t>
          </a:r>
          <a:r>
            <a:rPr lang="en-US" sz="1100" baseline="0">
              <a:solidFill>
                <a:schemeClr val="dk1"/>
              </a:solidFill>
              <a:effectLst/>
              <a:latin typeface="+mn-lt"/>
              <a:ea typeface="+mn-ea"/>
              <a:cs typeface="+mn-cs"/>
            </a:rPr>
            <a:t> two projects are now in compliance.</a:t>
          </a:r>
          <a:endParaRPr lang="en-US" sz="1100">
            <a:solidFill>
              <a:schemeClr val="dk1"/>
            </a:solidFill>
            <a:effectLst/>
            <a:latin typeface="+mn-lt"/>
            <a:ea typeface="+mn-ea"/>
            <a:cs typeface="+mn-cs"/>
          </a:endParaRPr>
        </a:p>
        <a:p>
          <a:r>
            <a:rPr lang="en-US" sz="1100" baseline="30000">
              <a:solidFill>
                <a:schemeClr val="dk1"/>
              </a:solidFill>
              <a:effectLst/>
              <a:latin typeface="+mn-lt"/>
              <a:ea typeface="+mn-ea"/>
              <a:cs typeface="+mn-cs"/>
            </a:rPr>
            <a:t>2</a:t>
          </a:r>
          <a:r>
            <a:rPr lang="en-US" sz="1100" baseline="0">
              <a:solidFill>
                <a:schemeClr val="dk1"/>
              </a:solidFill>
              <a:effectLst/>
              <a:latin typeface="+mn-lt"/>
              <a:ea typeface="+mn-ea"/>
              <a:cs typeface="+mn-cs"/>
            </a:rPr>
            <a:t> The AC project size for these projects was corrected 3/14/23.</a:t>
          </a:r>
        </a:p>
        <a:p>
          <a:r>
            <a:rPr lang="en-US" sz="1100" baseline="30000">
              <a:solidFill>
                <a:schemeClr val="dk1"/>
              </a:solidFill>
              <a:effectLst/>
              <a:latin typeface="+mn-lt"/>
              <a:ea typeface="+mn-ea"/>
              <a:cs typeface="+mn-cs"/>
            </a:rPr>
            <a:t>3</a:t>
          </a:r>
          <a:r>
            <a:rPr lang="en-US" sz="1100" baseline="0">
              <a:solidFill>
                <a:schemeClr val="dk1"/>
              </a:solidFill>
              <a:effectLst/>
              <a:latin typeface="+mn-lt"/>
              <a:ea typeface="+mn-ea"/>
              <a:cs typeface="+mn-cs"/>
            </a:rPr>
            <a:t> This project was withdrawn 3/14/23.</a:t>
          </a:r>
        </a:p>
        <a:p>
          <a:r>
            <a:rPr lang="en-US" sz="1100" baseline="30000">
              <a:solidFill>
                <a:schemeClr val="dk1"/>
              </a:solidFill>
              <a:effectLst/>
              <a:latin typeface="+mn-lt"/>
              <a:ea typeface="+mn-ea"/>
              <a:cs typeface="+mn-cs"/>
            </a:rPr>
            <a:t>4</a:t>
          </a:r>
          <a:r>
            <a:rPr lang="en-US" sz="1100" baseline="0">
              <a:solidFill>
                <a:schemeClr val="dk1"/>
              </a:solidFill>
              <a:effectLst/>
              <a:latin typeface="+mn-lt"/>
              <a:ea typeface="+mn-ea"/>
              <a:cs typeface="+mn-cs"/>
            </a:rPr>
            <a:t> The Group for this project was corrected 3/14/23</a:t>
          </a:r>
          <a:endParaRPr lang="en-US" sz="1100" baseline="30000">
            <a:solidFill>
              <a:schemeClr val="dk1"/>
            </a:solidFill>
            <a:effectLst/>
            <a:latin typeface="+mn-lt"/>
            <a:ea typeface="+mn-ea"/>
            <a:cs typeface="+mn-cs"/>
          </a:endParaRPr>
        </a:p>
        <a:p>
          <a:r>
            <a:rPr lang="en-US" sz="1100" baseline="30000">
              <a:solidFill>
                <a:schemeClr val="dk1"/>
              </a:solidFill>
              <a:effectLst/>
              <a:latin typeface="+mn-lt"/>
              <a:ea typeface="+mn-ea"/>
              <a:cs typeface="+mn-cs"/>
            </a:rPr>
            <a:t>5</a:t>
          </a:r>
          <a:r>
            <a:rPr lang="en-US" sz="1100">
              <a:solidFill>
                <a:schemeClr val="dk1"/>
              </a:solidFill>
              <a:effectLst/>
              <a:latin typeface="+mn-lt"/>
              <a:ea typeface="+mn-ea"/>
              <a:cs typeface="+mn-cs"/>
            </a:rPr>
            <a:t>Scores</a:t>
          </a:r>
          <a:r>
            <a:rPr lang="en-US" sz="1100" baseline="0">
              <a:solidFill>
                <a:schemeClr val="dk1"/>
              </a:solidFill>
              <a:effectLst/>
              <a:latin typeface="+mn-lt"/>
              <a:ea typeface="+mn-ea"/>
              <a:cs typeface="+mn-cs"/>
            </a:rPr>
            <a:t> were corrected 3/22/23 due to an administrative error</a:t>
          </a:r>
        </a:p>
        <a:p>
          <a:r>
            <a:rPr lang="en-US" sz="1100" baseline="30000">
              <a:solidFill>
                <a:schemeClr val="dk1"/>
              </a:solidFill>
              <a:effectLst/>
              <a:latin typeface="+mn-lt"/>
              <a:ea typeface="+mn-ea"/>
              <a:cs typeface="+mn-cs"/>
            </a:rPr>
            <a:t>6</a:t>
          </a:r>
          <a:r>
            <a:rPr lang="en-US" sz="1100" baseline="0">
              <a:solidFill>
                <a:schemeClr val="dk1"/>
              </a:solidFill>
              <a:effectLst/>
              <a:latin typeface="+mn-lt"/>
              <a:ea typeface="+mn-ea"/>
              <a:cs typeface="+mn-cs"/>
            </a:rPr>
            <a:t>Scores were corrected 3/28/23 due to an administrative error</a:t>
          </a:r>
        </a:p>
        <a:p>
          <a:r>
            <a:rPr lang="en-US" sz="1100" baseline="30000">
              <a:solidFill>
                <a:schemeClr val="dk1"/>
              </a:solidFill>
              <a:effectLst/>
              <a:latin typeface="+mn-lt"/>
              <a:ea typeface="+mn-ea"/>
              <a:cs typeface="+mn-cs"/>
            </a:rPr>
            <a:t>7</a:t>
          </a:r>
          <a:r>
            <a:rPr lang="en-US" sz="1100" baseline="0">
              <a:solidFill>
                <a:schemeClr val="dk1"/>
              </a:solidFill>
              <a:effectLst/>
              <a:latin typeface="+mn-lt"/>
              <a:ea typeface="+mn-ea"/>
              <a:cs typeface="+mn-cs"/>
            </a:rPr>
            <a:t> Project Withdrawn 3/28/23</a:t>
          </a:r>
        </a:p>
        <a:p>
          <a:r>
            <a:rPr lang="en-US" sz="1100" baseline="30000">
              <a:solidFill>
                <a:schemeClr val="dk1"/>
              </a:solidFill>
              <a:effectLst/>
              <a:latin typeface="+mn-lt"/>
              <a:ea typeface="+mn-ea"/>
              <a:cs typeface="+mn-cs"/>
            </a:rPr>
            <a:t>8</a:t>
          </a:r>
          <a:r>
            <a:rPr lang="en-US" sz="1100" baseline="0">
              <a:solidFill>
                <a:schemeClr val="dk1"/>
              </a:solidFill>
              <a:effectLst/>
              <a:latin typeface="+mn-lt"/>
              <a:ea typeface="+mn-ea"/>
              <a:cs typeface="+mn-cs"/>
            </a:rPr>
            <a:t>Project Score corrected during the Audit 5/3/2023</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30000">
              <a:solidFill>
                <a:schemeClr val="dk1"/>
              </a:solidFill>
              <a:effectLst/>
              <a:latin typeface="+mn-lt"/>
              <a:ea typeface="+mn-ea"/>
              <a:cs typeface="+mn-cs"/>
            </a:rPr>
            <a:t>9</a:t>
          </a:r>
          <a:r>
            <a:rPr lang="en-US" sz="1100" baseline="0">
              <a:solidFill>
                <a:schemeClr val="dk1"/>
              </a:solidFill>
              <a:effectLst/>
              <a:latin typeface="+mn-lt"/>
              <a:ea typeface="+mn-ea"/>
              <a:cs typeface="+mn-cs"/>
            </a:rPr>
            <a:t>Project Score corrected 5/3/2023</a:t>
          </a:r>
          <a:endParaRPr lang="en-US">
            <a:effectLst/>
          </a:endParaRPr>
        </a:p>
        <a:p>
          <a:r>
            <a:rPr lang="en-US" sz="1100" b="0" baseline="30000">
              <a:solidFill>
                <a:schemeClr val="dk1"/>
              </a:solidFill>
              <a:effectLst/>
              <a:latin typeface="+mn-lt"/>
              <a:ea typeface="+mn-ea"/>
              <a:cs typeface="+mn-cs"/>
            </a:rPr>
            <a:t>10</a:t>
          </a:r>
          <a:r>
            <a:rPr lang="en-US" sz="1100" b="0">
              <a:solidFill>
                <a:schemeClr val="dk1"/>
              </a:solidFill>
              <a:effectLst/>
              <a:latin typeface="+mn-lt"/>
              <a:ea typeface="+mn-ea"/>
              <a:cs typeface="+mn-cs"/>
            </a:rPr>
            <a:t>Project</a:t>
          </a:r>
          <a:r>
            <a:rPr lang="en-US" sz="1100" b="0" baseline="0">
              <a:solidFill>
                <a:schemeClr val="dk1"/>
              </a:solidFill>
              <a:effectLst/>
              <a:latin typeface="+mn-lt"/>
              <a:ea typeface="+mn-ea"/>
              <a:cs typeface="+mn-cs"/>
            </a:rPr>
            <a:t> score changed through the Appeal Process 5/26/23</a:t>
          </a:r>
          <a:endParaRPr lang="en-US" sz="1100" b="0">
            <a:solidFill>
              <a:schemeClr val="dk1"/>
            </a:solidFill>
            <a:effectLst/>
            <a:latin typeface="+mn-lt"/>
            <a:ea typeface="+mn-ea"/>
            <a:cs typeface="+mn-cs"/>
          </a:endParaRPr>
        </a:p>
        <a:p>
          <a:r>
            <a:rPr lang="en-US" sz="1100">
              <a:solidFill>
                <a:schemeClr val="dk1"/>
              </a:solidFill>
              <a:effectLst/>
              <a:latin typeface="+mn-lt"/>
              <a:ea typeface="+mn-ea"/>
              <a:cs typeface="+mn-cs"/>
            </a:rPr>
            <a:t>*Part</a:t>
          </a:r>
          <a:r>
            <a:rPr lang="en-US" sz="1100" baseline="0">
              <a:solidFill>
                <a:schemeClr val="dk1"/>
              </a:solidFill>
              <a:effectLst/>
              <a:latin typeface="+mn-lt"/>
              <a:ea typeface="+mn-ea"/>
              <a:cs typeface="+mn-cs"/>
            </a:rPr>
            <a:t> of the submitted Project Name. This does not require any additional consideration. </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161095</xdr:colOff>
      <xdr:row>0</xdr:row>
      <xdr:rowOff>7870</xdr:rowOff>
    </xdr:from>
    <xdr:to>
      <xdr:col>5</xdr:col>
      <xdr:colOff>240195</xdr:colOff>
      <xdr:row>1</xdr:row>
      <xdr:rowOff>24848</xdr:rowOff>
    </xdr:to>
    <xdr:sp macro="" textlink="">
      <xdr:nvSpPr>
        <xdr:cNvPr id="2" name="TextBox 1">
          <a:extLst>
            <a:ext uri="{FF2B5EF4-FFF2-40B4-BE49-F238E27FC236}">
              <a16:creationId xmlns:a16="http://schemas.microsoft.com/office/drawing/2014/main" id="{69D70A1C-A343-4152-A08B-4FD7695E0F60}"/>
            </a:ext>
          </a:extLst>
        </xdr:cNvPr>
        <xdr:cNvSpPr txBox="1"/>
      </xdr:nvSpPr>
      <xdr:spPr>
        <a:xfrm>
          <a:off x="3631508" y="7870"/>
          <a:ext cx="3880817" cy="88665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TCS Allocation Capacity 2022-2023: </a:t>
          </a:r>
          <a:r>
            <a:rPr lang="en-US" b="0"/>
            <a:t> </a:t>
          </a:r>
        </a:p>
        <a:p>
          <a:r>
            <a:rPr lang="en-US" sz="1100" b="0" i="0" u="none" strike="noStrike">
              <a:solidFill>
                <a:schemeClr val="dk1"/>
              </a:solidFill>
              <a:effectLst/>
              <a:latin typeface="+mn-lt"/>
              <a:ea typeface="+mn-ea"/>
              <a:cs typeface="+mn-cs"/>
            </a:rPr>
            <a:t>Group A: </a:t>
          </a:r>
          <a:r>
            <a:rPr lang="en-US" b="0"/>
            <a:t> </a:t>
          </a:r>
          <a:r>
            <a:rPr lang="en-US" sz="1100" b="1" i="0" u="none" strike="noStrike">
              <a:solidFill>
                <a:schemeClr val="dk1"/>
              </a:solidFill>
              <a:effectLst/>
              <a:latin typeface="+mn-lt"/>
              <a:ea typeface="+mn-ea"/>
              <a:cs typeface="+mn-cs"/>
            </a:rPr>
            <a:t>51.27</a:t>
          </a:r>
          <a:r>
            <a:rPr lang="en-US" b="1"/>
            <a:t> </a:t>
          </a:r>
          <a:r>
            <a:rPr lang="en-US" sz="1100" b="1" i="0" u="none" strike="noStrike">
              <a:solidFill>
                <a:schemeClr val="dk1"/>
              </a:solidFill>
              <a:effectLst/>
              <a:latin typeface="+mn-lt"/>
              <a:ea typeface="+mn-ea"/>
              <a:cs typeface="+mn-cs"/>
            </a:rPr>
            <a:t> AC (MW)</a:t>
          </a:r>
          <a:r>
            <a:rPr lang="en-US" b="1"/>
            <a:t> </a:t>
          </a:r>
        </a:p>
        <a:p>
          <a:r>
            <a:rPr lang="en-US" baseline="0"/>
            <a:t>     Developer cap (20% of Group A capacity) </a:t>
          </a:r>
          <a:r>
            <a:rPr lang="en-US" b="1" baseline="0"/>
            <a:t>10.254 (MW)</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1554405</xdr:colOff>
      <xdr:row>0</xdr:row>
      <xdr:rowOff>56667</xdr:rowOff>
    </xdr:from>
    <xdr:to>
      <xdr:col>5</xdr:col>
      <xdr:colOff>432288</xdr:colOff>
      <xdr:row>2</xdr:row>
      <xdr:rowOff>132521</xdr:rowOff>
    </xdr:to>
    <xdr:sp macro="" textlink="">
      <xdr:nvSpPr>
        <xdr:cNvPr id="5" name="TextBox 4">
          <a:extLst>
            <a:ext uri="{FF2B5EF4-FFF2-40B4-BE49-F238E27FC236}">
              <a16:creationId xmlns:a16="http://schemas.microsoft.com/office/drawing/2014/main" id="{6D64082C-432A-403D-B8FA-00D908AF53BC}"/>
            </a:ext>
          </a:extLst>
        </xdr:cNvPr>
        <xdr:cNvSpPr txBox="1"/>
      </xdr:nvSpPr>
      <xdr:spPr>
        <a:xfrm>
          <a:off x="4917463" y="56667"/>
          <a:ext cx="2585306" cy="56675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i="0" u="none" strike="noStrike">
              <a:solidFill>
                <a:schemeClr val="dk1"/>
              </a:solidFill>
              <a:effectLst/>
              <a:latin typeface="+mn-lt"/>
              <a:ea typeface="+mn-ea"/>
              <a:cs typeface="+mn-cs"/>
            </a:rPr>
            <a:t>TCS Allocation Capacity 2022-2023: </a:t>
          </a:r>
          <a:r>
            <a:rPr lang="en-US" sz="1200" b="0"/>
            <a:t> </a:t>
          </a:r>
        </a:p>
        <a:p>
          <a:r>
            <a:rPr lang="en-US" sz="1200" b="0" i="0" u="none" strike="noStrike">
              <a:solidFill>
                <a:schemeClr val="dk1"/>
              </a:solidFill>
              <a:effectLst/>
              <a:latin typeface="+mn-lt"/>
              <a:ea typeface="+mn-ea"/>
              <a:cs typeface="+mn-cs"/>
            </a:rPr>
            <a:t>Group B:</a:t>
          </a:r>
          <a:r>
            <a:rPr lang="en-US" sz="1200" b="0"/>
            <a:t> </a:t>
          </a:r>
          <a:r>
            <a:rPr lang="en-US" sz="1200" b="1" i="0" u="none" strike="noStrike">
              <a:solidFill>
                <a:schemeClr val="dk1"/>
              </a:solidFill>
              <a:effectLst/>
              <a:latin typeface="+mn-lt"/>
              <a:ea typeface="+mn-ea"/>
              <a:cs typeface="+mn-cs"/>
            </a:rPr>
            <a:t>119.63</a:t>
          </a:r>
          <a:r>
            <a:rPr lang="en-US" sz="1200" b="1"/>
            <a:t> </a:t>
          </a:r>
          <a:r>
            <a:rPr lang="en-US" sz="1200" b="1" i="0" u="none" strike="noStrike">
              <a:solidFill>
                <a:schemeClr val="dk1"/>
              </a:solidFill>
              <a:effectLst/>
              <a:latin typeface="+mn-lt"/>
              <a:ea typeface="+mn-ea"/>
              <a:cs typeface="+mn-cs"/>
            </a:rPr>
            <a:t> AC (MW)</a:t>
          </a:r>
          <a:r>
            <a:rPr lang="en-US" sz="1200" b="1"/>
            <a:t> </a:t>
          </a:r>
        </a:p>
      </xdr:txBody>
    </xdr:sp>
    <xdr:clientData/>
  </xdr:twoCellAnchor>
  <xdr:twoCellAnchor>
    <xdr:from>
      <xdr:col>32</xdr:col>
      <xdr:colOff>0</xdr:colOff>
      <xdr:row>0</xdr:row>
      <xdr:rowOff>0</xdr:rowOff>
    </xdr:from>
    <xdr:to>
      <xdr:col>43</xdr:col>
      <xdr:colOff>218049</xdr:colOff>
      <xdr:row>10</xdr:row>
      <xdr:rowOff>109122</xdr:rowOff>
    </xdr:to>
    <xdr:sp macro="" textlink="">
      <xdr:nvSpPr>
        <xdr:cNvPr id="3" name="TextBox 2">
          <a:extLst>
            <a:ext uri="{FF2B5EF4-FFF2-40B4-BE49-F238E27FC236}">
              <a16:creationId xmlns:a16="http://schemas.microsoft.com/office/drawing/2014/main" id="{DA7D30A1-1C5E-4134-AB56-4EA098981E54}"/>
            </a:ext>
          </a:extLst>
        </xdr:cNvPr>
        <xdr:cNvSpPr txBox="1"/>
      </xdr:nvSpPr>
      <xdr:spPr>
        <a:xfrm>
          <a:off x="26494154" y="0"/>
          <a:ext cx="6907530" cy="2519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Notes:</a:t>
          </a:r>
        </a:p>
        <a:p>
          <a:r>
            <a:rPr lang="en-US" sz="1100" baseline="30000">
              <a:solidFill>
                <a:schemeClr val="dk1"/>
              </a:solidFill>
              <a:effectLst/>
              <a:latin typeface="+mn-lt"/>
              <a:ea typeface="+mn-ea"/>
              <a:cs typeface="+mn-cs"/>
            </a:rPr>
            <a:t>1</a:t>
          </a:r>
          <a:r>
            <a:rPr lang="en-US" sz="1100">
              <a:solidFill>
                <a:schemeClr val="dk1"/>
              </a:solidFill>
              <a:effectLst/>
              <a:latin typeface="+mn-lt"/>
              <a:ea typeface="+mn-ea"/>
              <a:cs typeface="+mn-cs"/>
            </a:rPr>
            <a:t>These three projects are co-located and their aggregated nameplate capacity is over 5MW in size, thus the developer has been given the opportunity to withdraw or resize the projects in order to comply with statutory co-location requirements. One project has been withdrawn, and the remaining</a:t>
          </a:r>
          <a:r>
            <a:rPr lang="en-US" sz="1100" baseline="0">
              <a:solidFill>
                <a:schemeClr val="dk1"/>
              </a:solidFill>
              <a:effectLst/>
              <a:latin typeface="+mn-lt"/>
              <a:ea typeface="+mn-ea"/>
              <a:cs typeface="+mn-cs"/>
            </a:rPr>
            <a:t> two projects are now in compliance.</a:t>
          </a:r>
          <a:endParaRPr lang="en-US" sz="1100">
            <a:solidFill>
              <a:schemeClr val="dk1"/>
            </a:solidFill>
            <a:effectLst/>
            <a:latin typeface="+mn-lt"/>
            <a:ea typeface="+mn-ea"/>
            <a:cs typeface="+mn-cs"/>
          </a:endParaRPr>
        </a:p>
        <a:p>
          <a:r>
            <a:rPr lang="en-US" sz="1100" baseline="30000">
              <a:solidFill>
                <a:schemeClr val="dk1"/>
              </a:solidFill>
              <a:effectLst/>
              <a:latin typeface="+mn-lt"/>
              <a:ea typeface="+mn-ea"/>
              <a:cs typeface="+mn-cs"/>
            </a:rPr>
            <a:t>2</a:t>
          </a:r>
          <a:r>
            <a:rPr lang="en-US" sz="1100" baseline="0">
              <a:solidFill>
                <a:schemeClr val="dk1"/>
              </a:solidFill>
              <a:effectLst/>
              <a:latin typeface="+mn-lt"/>
              <a:ea typeface="+mn-ea"/>
              <a:cs typeface="+mn-cs"/>
            </a:rPr>
            <a:t> The AC project size for these projects was corrected 3/14/23.</a:t>
          </a:r>
        </a:p>
        <a:p>
          <a:r>
            <a:rPr lang="en-US" sz="1100" baseline="30000">
              <a:solidFill>
                <a:schemeClr val="dk1"/>
              </a:solidFill>
              <a:effectLst/>
              <a:latin typeface="+mn-lt"/>
              <a:ea typeface="+mn-ea"/>
              <a:cs typeface="+mn-cs"/>
            </a:rPr>
            <a:t>3</a:t>
          </a:r>
          <a:r>
            <a:rPr lang="en-US" sz="1100" baseline="0">
              <a:solidFill>
                <a:schemeClr val="dk1"/>
              </a:solidFill>
              <a:effectLst/>
              <a:latin typeface="+mn-lt"/>
              <a:ea typeface="+mn-ea"/>
              <a:cs typeface="+mn-cs"/>
            </a:rPr>
            <a:t> This project was withdrawn 3/14/23.</a:t>
          </a:r>
        </a:p>
        <a:p>
          <a:r>
            <a:rPr lang="en-US" sz="1100" baseline="30000">
              <a:solidFill>
                <a:schemeClr val="dk1"/>
              </a:solidFill>
              <a:effectLst/>
              <a:latin typeface="+mn-lt"/>
              <a:ea typeface="+mn-ea"/>
              <a:cs typeface="+mn-cs"/>
            </a:rPr>
            <a:t>4</a:t>
          </a:r>
          <a:r>
            <a:rPr lang="en-US" sz="1100" baseline="0">
              <a:solidFill>
                <a:schemeClr val="dk1"/>
              </a:solidFill>
              <a:effectLst/>
              <a:latin typeface="+mn-lt"/>
              <a:ea typeface="+mn-ea"/>
              <a:cs typeface="+mn-cs"/>
            </a:rPr>
            <a:t> The Group for this project was corrected 3/14/23</a:t>
          </a:r>
          <a:endParaRPr lang="en-US" sz="1100" baseline="30000">
            <a:solidFill>
              <a:schemeClr val="dk1"/>
            </a:solidFill>
            <a:effectLst/>
            <a:latin typeface="+mn-lt"/>
            <a:ea typeface="+mn-ea"/>
            <a:cs typeface="+mn-cs"/>
          </a:endParaRPr>
        </a:p>
        <a:p>
          <a:r>
            <a:rPr lang="en-US" sz="1100" baseline="30000">
              <a:solidFill>
                <a:schemeClr val="dk1"/>
              </a:solidFill>
              <a:effectLst/>
              <a:latin typeface="+mn-lt"/>
              <a:ea typeface="+mn-ea"/>
              <a:cs typeface="+mn-cs"/>
            </a:rPr>
            <a:t>5</a:t>
          </a:r>
          <a:r>
            <a:rPr lang="en-US" sz="1100">
              <a:solidFill>
                <a:schemeClr val="dk1"/>
              </a:solidFill>
              <a:effectLst/>
              <a:latin typeface="+mn-lt"/>
              <a:ea typeface="+mn-ea"/>
              <a:cs typeface="+mn-cs"/>
            </a:rPr>
            <a:t>Scores</a:t>
          </a:r>
          <a:r>
            <a:rPr lang="en-US" sz="1100" baseline="0">
              <a:solidFill>
                <a:schemeClr val="dk1"/>
              </a:solidFill>
              <a:effectLst/>
              <a:latin typeface="+mn-lt"/>
              <a:ea typeface="+mn-ea"/>
              <a:cs typeface="+mn-cs"/>
            </a:rPr>
            <a:t> were corrected 3/22/23 due to an administrative error</a:t>
          </a:r>
        </a:p>
        <a:p>
          <a:r>
            <a:rPr lang="en-US" sz="1100" baseline="30000">
              <a:solidFill>
                <a:schemeClr val="dk1"/>
              </a:solidFill>
              <a:effectLst/>
              <a:latin typeface="+mn-lt"/>
              <a:ea typeface="+mn-ea"/>
              <a:cs typeface="+mn-cs"/>
            </a:rPr>
            <a:t>6</a:t>
          </a:r>
          <a:r>
            <a:rPr lang="en-US" sz="1100" baseline="0">
              <a:solidFill>
                <a:schemeClr val="dk1"/>
              </a:solidFill>
              <a:effectLst/>
              <a:latin typeface="+mn-lt"/>
              <a:ea typeface="+mn-ea"/>
              <a:cs typeface="+mn-cs"/>
            </a:rPr>
            <a:t>Scores were corrected 3/28/23 due to an administrative error</a:t>
          </a:r>
        </a:p>
        <a:p>
          <a:r>
            <a:rPr lang="en-US" sz="1100" baseline="30000">
              <a:solidFill>
                <a:schemeClr val="dk1"/>
              </a:solidFill>
              <a:effectLst/>
              <a:latin typeface="+mn-lt"/>
              <a:ea typeface="+mn-ea"/>
              <a:cs typeface="+mn-cs"/>
            </a:rPr>
            <a:t>7</a:t>
          </a:r>
          <a:r>
            <a:rPr lang="en-US" sz="1100" baseline="0">
              <a:solidFill>
                <a:schemeClr val="dk1"/>
              </a:solidFill>
              <a:effectLst/>
              <a:latin typeface="+mn-lt"/>
              <a:ea typeface="+mn-ea"/>
              <a:cs typeface="+mn-cs"/>
            </a:rPr>
            <a:t> Project Withdrawn 3/28/23</a:t>
          </a:r>
        </a:p>
        <a:p>
          <a:r>
            <a:rPr lang="en-US" sz="1100" baseline="30000">
              <a:solidFill>
                <a:schemeClr val="dk1"/>
              </a:solidFill>
              <a:effectLst/>
              <a:latin typeface="+mn-lt"/>
              <a:ea typeface="+mn-ea"/>
              <a:cs typeface="+mn-cs"/>
            </a:rPr>
            <a:t>8</a:t>
          </a:r>
          <a:r>
            <a:rPr lang="en-US" sz="1100" baseline="0">
              <a:solidFill>
                <a:schemeClr val="dk1"/>
              </a:solidFill>
              <a:effectLst/>
              <a:latin typeface="+mn-lt"/>
              <a:ea typeface="+mn-ea"/>
              <a:cs typeface="+mn-cs"/>
            </a:rPr>
            <a:t>Project Score corrected during the Audit 5/3/2023</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30000">
              <a:solidFill>
                <a:schemeClr val="dk1"/>
              </a:solidFill>
              <a:effectLst/>
              <a:latin typeface="+mn-lt"/>
              <a:ea typeface="+mn-ea"/>
              <a:cs typeface="+mn-cs"/>
            </a:rPr>
            <a:t>9</a:t>
          </a:r>
          <a:r>
            <a:rPr lang="en-US" sz="1100" baseline="0">
              <a:solidFill>
                <a:schemeClr val="dk1"/>
              </a:solidFill>
              <a:effectLst/>
              <a:latin typeface="+mn-lt"/>
              <a:ea typeface="+mn-ea"/>
              <a:cs typeface="+mn-cs"/>
            </a:rPr>
            <a:t>Project Score corrected 5/3/2023</a:t>
          </a:r>
          <a:endParaRPr lang="en-US">
            <a:effectLst/>
          </a:endParaRPr>
        </a:p>
        <a:p>
          <a:r>
            <a:rPr lang="en-US" sz="1100" b="0" baseline="30000">
              <a:solidFill>
                <a:schemeClr val="dk1"/>
              </a:solidFill>
              <a:effectLst/>
              <a:latin typeface="+mn-lt"/>
              <a:ea typeface="+mn-ea"/>
              <a:cs typeface="+mn-cs"/>
            </a:rPr>
            <a:t>10</a:t>
          </a:r>
          <a:r>
            <a:rPr lang="en-US" sz="1100" b="0">
              <a:solidFill>
                <a:schemeClr val="dk1"/>
              </a:solidFill>
              <a:effectLst/>
              <a:latin typeface="+mn-lt"/>
              <a:ea typeface="+mn-ea"/>
              <a:cs typeface="+mn-cs"/>
            </a:rPr>
            <a:t>Project</a:t>
          </a:r>
          <a:r>
            <a:rPr lang="en-US" sz="1100" b="0" baseline="0">
              <a:solidFill>
                <a:schemeClr val="dk1"/>
              </a:solidFill>
              <a:effectLst/>
              <a:latin typeface="+mn-lt"/>
              <a:ea typeface="+mn-ea"/>
              <a:cs typeface="+mn-cs"/>
            </a:rPr>
            <a:t> score changed through the Appeal Process 5/26/23</a:t>
          </a:r>
          <a:endParaRPr lang="en-US" sz="1100" b="0">
            <a:solidFill>
              <a:schemeClr val="dk1"/>
            </a:solidFill>
            <a:effectLst/>
            <a:latin typeface="+mn-lt"/>
            <a:ea typeface="+mn-ea"/>
            <a:cs typeface="+mn-cs"/>
          </a:endParaRPr>
        </a:p>
        <a:p>
          <a:r>
            <a:rPr lang="en-US" sz="1100">
              <a:solidFill>
                <a:schemeClr val="dk1"/>
              </a:solidFill>
              <a:effectLst/>
              <a:latin typeface="+mn-lt"/>
              <a:ea typeface="+mn-ea"/>
              <a:cs typeface="+mn-cs"/>
            </a:rPr>
            <a:t>*Part</a:t>
          </a:r>
          <a:r>
            <a:rPr lang="en-US" sz="1100" baseline="0">
              <a:solidFill>
                <a:schemeClr val="dk1"/>
              </a:solidFill>
              <a:effectLst/>
              <a:latin typeface="+mn-lt"/>
              <a:ea typeface="+mn-ea"/>
              <a:cs typeface="+mn-cs"/>
            </a:rPr>
            <a:t> of the submitted Project Name. This does not require any additional consideration. </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158994</xdr:colOff>
      <xdr:row>0</xdr:row>
      <xdr:rowOff>27842</xdr:rowOff>
    </xdr:from>
    <xdr:to>
      <xdr:col>5</xdr:col>
      <xdr:colOff>548786</xdr:colOff>
      <xdr:row>0</xdr:row>
      <xdr:rowOff>719993</xdr:rowOff>
    </xdr:to>
    <xdr:sp macro="" textlink="">
      <xdr:nvSpPr>
        <xdr:cNvPr id="2" name="TextBox 1">
          <a:extLst>
            <a:ext uri="{FF2B5EF4-FFF2-40B4-BE49-F238E27FC236}">
              <a16:creationId xmlns:a16="http://schemas.microsoft.com/office/drawing/2014/main" id="{447FF7DC-AE30-436F-9274-82977509672D}"/>
            </a:ext>
          </a:extLst>
        </xdr:cNvPr>
        <xdr:cNvSpPr txBox="1"/>
      </xdr:nvSpPr>
      <xdr:spPr>
        <a:xfrm>
          <a:off x="2606186" y="27842"/>
          <a:ext cx="3752850" cy="69215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TCS Allocation Capacity 2022-2023: </a:t>
          </a:r>
          <a:r>
            <a:rPr lang="en-US" b="0"/>
            <a:t> </a:t>
          </a:r>
        </a:p>
        <a:p>
          <a:r>
            <a:rPr lang="en-US" sz="1100" b="0" i="0" u="none" strike="noStrike">
              <a:solidFill>
                <a:schemeClr val="dk1"/>
              </a:solidFill>
              <a:effectLst/>
              <a:latin typeface="+mn-lt"/>
              <a:ea typeface="+mn-ea"/>
              <a:cs typeface="+mn-cs"/>
            </a:rPr>
            <a:t>Group B: </a:t>
          </a:r>
          <a:r>
            <a:rPr lang="en-US" b="0"/>
            <a:t> </a:t>
          </a:r>
          <a:r>
            <a:rPr lang="en-US" sz="1100" b="1" i="0">
              <a:solidFill>
                <a:schemeClr val="dk1"/>
              </a:solidFill>
              <a:effectLst/>
              <a:latin typeface="+mn-lt"/>
              <a:ea typeface="+mn-ea"/>
              <a:cs typeface="+mn-cs"/>
            </a:rPr>
            <a:t>119.63</a:t>
          </a:r>
          <a:r>
            <a:rPr lang="en-US" b="1"/>
            <a:t> </a:t>
          </a:r>
          <a:r>
            <a:rPr lang="en-US" sz="1100" b="1" i="0" u="none" strike="noStrike">
              <a:solidFill>
                <a:schemeClr val="dk1"/>
              </a:solidFill>
              <a:effectLst/>
              <a:latin typeface="+mn-lt"/>
              <a:ea typeface="+mn-ea"/>
              <a:cs typeface="+mn-cs"/>
            </a:rPr>
            <a:t> AC (MW)</a:t>
          </a:r>
          <a:r>
            <a:rPr lang="en-US" b="1"/>
            <a:t> </a:t>
          </a:r>
        </a:p>
        <a:p>
          <a:r>
            <a:rPr lang="en-US" sz="1100" baseline="0">
              <a:solidFill>
                <a:schemeClr val="dk1"/>
              </a:solidFill>
              <a:effectLst/>
              <a:latin typeface="+mn-lt"/>
              <a:ea typeface="+mn-ea"/>
              <a:cs typeface="+mn-cs"/>
            </a:rPr>
            <a:t>Developer cap (20% of Group B capacity) </a:t>
          </a:r>
          <a:r>
            <a:rPr lang="en-US" sz="1100" b="1" baseline="0">
              <a:solidFill>
                <a:schemeClr val="dk1"/>
              </a:solidFill>
              <a:effectLst/>
              <a:latin typeface="+mn-lt"/>
              <a:ea typeface="+mn-ea"/>
              <a:cs typeface="+mn-cs"/>
            </a:rPr>
            <a:t>23.926 (MW)</a:t>
          </a:r>
          <a:endParaRPr lang="en-US"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238125</xdr:colOff>
      <xdr:row>1</xdr:row>
      <xdr:rowOff>196215</xdr:rowOff>
    </xdr:from>
    <xdr:to>
      <xdr:col>11</xdr:col>
      <xdr:colOff>123825</xdr:colOff>
      <xdr:row>4</xdr:row>
      <xdr:rowOff>152400</xdr:rowOff>
    </xdr:to>
    <xdr:sp macro="" textlink="">
      <xdr:nvSpPr>
        <xdr:cNvPr id="2" name="TextBox 1">
          <a:extLst>
            <a:ext uri="{FF2B5EF4-FFF2-40B4-BE49-F238E27FC236}">
              <a16:creationId xmlns:a16="http://schemas.microsoft.com/office/drawing/2014/main" id="{D948D1B2-8208-F12E-5F2C-3ADB8C5DABEA}"/>
            </a:ext>
          </a:extLst>
        </xdr:cNvPr>
        <xdr:cNvSpPr txBox="1"/>
      </xdr:nvSpPr>
      <xdr:spPr>
        <a:xfrm>
          <a:off x="5353050" y="377190"/>
          <a:ext cx="3543300" cy="12706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"Affiliate" means, with respect to any entity, any other entity that, directly, or indirectly through one or more intermediaries, controls, is controlled by, or is under common control with each other or a third entity</a:t>
          </a:r>
          <a:r>
            <a:rPr lang="en-US" sz="1100" b="0" i="0" baseline="0">
              <a:solidFill>
                <a:schemeClr val="dk1"/>
              </a:solidFill>
              <a:effectLst/>
              <a:latin typeface="+mn-lt"/>
              <a:ea typeface="+mn-ea"/>
              <a:cs typeface="+mn-cs"/>
            </a:rPr>
            <a:t> (Program Guidebook, page 65).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D734C-A310-4A62-9ED1-82CDA5BCD985}">
  <dimension ref="A1:K277"/>
  <sheetViews>
    <sheetView zoomScaleNormal="100" workbookViewId="0">
      <selection activeCell="B6" sqref="B6"/>
    </sheetView>
  </sheetViews>
  <sheetFormatPr defaultRowHeight="14.45"/>
  <cols>
    <col min="2" max="2" width="35" bestFit="1" customWidth="1"/>
    <col min="4" max="4" width="55.5703125" bestFit="1" customWidth="1"/>
    <col min="5" max="5" width="8.85546875" style="1"/>
    <col min="7" max="7" width="11" style="1" customWidth="1"/>
    <col min="9" max="9" width="11.85546875" customWidth="1"/>
    <col min="10" max="10" width="8.5703125" customWidth="1"/>
    <col min="11" max="11" width="9.5703125" customWidth="1"/>
  </cols>
  <sheetData>
    <row r="1" spans="1:11" ht="43.5">
      <c r="A1" s="9" t="s">
        <v>0</v>
      </c>
      <c r="B1" s="9" t="s">
        <v>1</v>
      </c>
      <c r="C1" s="9" t="s">
        <v>2</v>
      </c>
      <c r="D1" s="9" t="s">
        <v>3</v>
      </c>
      <c r="E1" s="11" t="s">
        <v>4</v>
      </c>
      <c r="F1" s="9" t="s">
        <v>5</v>
      </c>
      <c r="G1" s="11" t="s">
        <v>6</v>
      </c>
      <c r="I1" s="4" t="s">
        <v>7</v>
      </c>
    </row>
    <row r="2" spans="1:11">
      <c r="A2">
        <v>2023</v>
      </c>
      <c r="B2" t="s">
        <v>8</v>
      </c>
      <c r="C2">
        <v>95061</v>
      </c>
      <c r="D2" t="s">
        <v>9</v>
      </c>
      <c r="E2" s="1">
        <v>2</v>
      </c>
      <c r="F2" t="s">
        <v>10</v>
      </c>
      <c r="G2" s="10">
        <v>11.421875</v>
      </c>
      <c r="I2" s="4" t="s">
        <v>11</v>
      </c>
      <c r="J2">
        <v>51.27</v>
      </c>
      <c r="K2" t="s">
        <v>12</v>
      </c>
    </row>
    <row r="3" spans="1:11">
      <c r="A3">
        <v>2005</v>
      </c>
      <c r="B3" t="s">
        <v>13</v>
      </c>
      <c r="C3">
        <v>93994</v>
      </c>
      <c r="D3" t="s">
        <v>14</v>
      </c>
      <c r="E3" s="1">
        <v>4.5</v>
      </c>
      <c r="F3" t="s">
        <v>15</v>
      </c>
      <c r="G3" s="10">
        <v>10</v>
      </c>
      <c r="I3" s="4" t="s">
        <v>16</v>
      </c>
      <c r="J3">
        <v>119.63</v>
      </c>
      <c r="K3" t="s">
        <v>12</v>
      </c>
    </row>
    <row r="4" spans="1:11">
      <c r="A4">
        <v>2005</v>
      </c>
      <c r="B4" t="s">
        <v>13</v>
      </c>
      <c r="C4">
        <v>94002</v>
      </c>
      <c r="D4" t="s">
        <v>17</v>
      </c>
      <c r="E4" s="1">
        <v>5</v>
      </c>
      <c r="F4" t="s">
        <v>15</v>
      </c>
      <c r="G4" s="10">
        <v>10</v>
      </c>
    </row>
    <row r="5" spans="1:11">
      <c r="A5">
        <v>1098</v>
      </c>
      <c r="B5" t="s">
        <v>18</v>
      </c>
      <c r="C5">
        <v>95080</v>
      </c>
      <c r="D5" t="s">
        <v>19</v>
      </c>
      <c r="E5" s="1">
        <v>5</v>
      </c>
      <c r="F5" t="s">
        <v>15</v>
      </c>
      <c r="G5" s="10">
        <v>10</v>
      </c>
    </row>
    <row r="6" spans="1:11">
      <c r="A6">
        <v>24</v>
      </c>
      <c r="B6" t="s">
        <v>20</v>
      </c>
      <c r="C6">
        <v>95199</v>
      </c>
      <c r="D6" t="s">
        <v>21</v>
      </c>
      <c r="E6" s="1">
        <v>2</v>
      </c>
      <c r="F6" t="s">
        <v>15</v>
      </c>
      <c r="G6" s="10">
        <v>9.765625</v>
      </c>
    </row>
    <row r="7" spans="1:11">
      <c r="A7">
        <v>96</v>
      </c>
      <c r="B7" t="s">
        <v>22</v>
      </c>
      <c r="C7">
        <v>93432</v>
      </c>
      <c r="D7" t="s">
        <v>23</v>
      </c>
      <c r="E7" s="1">
        <v>4</v>
      </c>
      <c r="F7" t="s">
        <v>15</v>
      </c>
      <c r="G7" s="10">
        <v>9.453125</v>
      </c>
    </row>
    <row r="8" spans="1:11">
      <c r="A8">
        <v>343</v>
      </c>
      <c r="B8" t="s">
        <v>24</v>
      </c>
      <c r="C8">
        <v>95165</v>
      </c>
      <c r="D8" t="s">
        <v>25</v>
      </c>
      <c r="E8" s="1">
        <v>5</v>
      </c>
      <c r="F8" t="s">
        <v>15</v>
      </c>
      <c r="G8" s="10">
        <v>9.3125</v>
      </c>
    </row>
    <row r="9" spans="1:11">
      <c r="A9">
        <v>2023</v>
      </c>
      <c r="B9" t="s">
        <v>8</v>
      </c>
      <c r="C9">
        <v>95294</v>
      </c>
      <c r="D9" t="s">
        <v>26</v>
      </c>
      <c r="E9" s="1">
        <v>2</v>
      </c>
      <c r="F9" t="s">
        <v>15</v>
      </c>
      <c r="G9" s="10">
        <v>9.25</v>
      </c>
    </row>
    <row r="10" spans="1:11" ht="12" customHeight="1">
      <c r="A10">
        <v>4</v>
      </c>
      <c r="B10" t="s">
        <v>27</v>
      </c>
      <c r="C10">
        <v>95192</v>
      </c>
      <c r="D10" t="s">
        <v>28</v>
      </c>
      <c r="E10" s="1">
        <v>2</v>
      </c>
      <c r="F10" t="s">
        <v>10</v>
      </c>
      <c r="G10" s="10">
        <v>8.984375</v>
      </c>
    </row>
    <row r="11" spans="1:11">
      <c r="A11">
        <v>145</v>
      </c>
      <c r="B11" t="s">
        <v>29</v>
      </c>
      <c r="C11">
        <v>95183</v>
      </c>
      <c r="D11" t="s">
        <v>30</v>
      </c>
      <c r="E11" s="1">
        <v>5</v>
      </c>
      <c r="F11" t="s">
        <v>10</v>
      </c>
      <c r="G11" s="10">
        <v>8.953125</v>
      </c>
    </row>
    <row r="12" spans="1:11">
      <c r="A12">
        <v>145</v>
      </c>
      <c r="B12" t="s">
        <v>29</v>
      </c>
      <c r="C12">
        <v>95154</v>
      </c>
      <c r="D12" t="s">
        <v>31</v>
      </c>
      <c r="E12" s="1">
        <v>5</v>
      </c>
      <c r="F12" t="s">
        <v>10</v>
      </c>
      <c r="G12" s="10">
        <v>8.9375</v>
      </c>
    </row>
    <row r="13" spans="1:11">
      <c r="A13">
        <v>13</v>
      </c>
      <c r="B13" t="s">
        <v>32</v>
      </c>
      <c r="C13">
        <v>94726</v>
      </c>
      <c r="D13" t="s">
        <v>33</v>
      </c>
      <c r="E13" s="1">
        <v>1.992</v>
      </c>
      <c r="F13" t="s">
        <v>10</v>
      </c>
      <c r="G13" s="10">
        <v>8.625</v>
      </c>
    </row>
    <row r="14" spans="1:11">
      <c r="A14">
        <v>145</v>
      </c>
      <c r="B14" t="s">
        <v>29</v>
      </c>
      <c r="C14">
        <v>95141</v>
      </c>
      <c r="D14" t="s">
        <v>34</v>
      </c>
      <c r="E14" s="1">
        <v>5</v>
      </c>
      <c r="F14" t="s">
        <v>15</v>
      </c>
      <c r="G14" s="10">
        <v>8.390625</v>
      </c>
    </row>
    <row r="15" spans="1:11">
      <c r="A15">
        <v>2023</v>
      </c>
      <c r="B15" t="s">
        <v>8</v>
      </c>
      <c r="C15">
        <v>95277</v>
      </c>
      <c r="D15" t="s">
        <v>35</v>
      </c>
      <c r="E15" s="1">
        <v>5</v>
      </c>
      <c r="F15" t="s">
        <v>15</v>
      </c>
      <c r="G15" s="10">
        <v>8.265625</v>
      </c>
    </row>
    <row r="16" spans="1:11">
      <c r="A16">
        <v>80</v>
      </c>
      <c r="B16" t="s">
        <v>36</v>
      </c>
      <c r="C16">
        <v>95055</v>
      </c>
      <c r="D16" t="s">
        <v>37</v>
      </c>
      <c r="E16" s="1">
        <v>1.43</v>
      </c>
      <c r="F16" t="s">
        <v>10</v>
      </c>
      <c r="G16" s="10">
        <v>8</v>
      </c>
    </row>
    <row r="17" spans="1:7">
      <c r="A17">
        <v>2023</v>
      </c>
      <c r="B17" t="s">
        <v>8</v>
      </c>
      <c r="C17">
        <v>95113</v>
      </c>
      <c r="D17" t="s">
        <v>38</v>
      </c>
      <c r="E17" s="1">
        <v>1.25</v>
      </c>
      <c r="F17" t="s">
        <v>15</v>
      </c>
      <c r="G17" s="10">
        <v>8</v>
      </c>
    </row>
    <row r="18" spans="1:7">
      <c r="A18">
        <v>1085</v>
      </c>
      <c r="B18" t="s">
        <v>39</v>
      </c>
      <c r="C18">
        <v>95083</v>
      </c>
      <c r="D18" t="s">
        <v>40</v>
      </c>
      <c r="E18" s="1">
        <v>2</v>
      </c>
      <c r="F18" t="s">
        <v>10</v>
      </c>
      <c r="G18" s="10">
        <v>7.84375</v>
      </c>
    </row>
    <row r="19" spans="1:7">
      <c r="A19">
        <v>1085</v>
      </c>
      <c r="B19" t="s">
        <v>39</v>
      </c>
      <c r="C19">
        <v>95084</v>
      </c>
      <c r="D19" t="s">
        <v>41</v>
      </c>
      <c r="E19" s="1">
        <v>2</v>
      </c>
      <c r="F19" t="s">
        <v>10</v>
      </c>
      <c r="G19" s="10">
        <v>7.84375</v>
      </c>
    </row>
    <row r="20" spans="1:7">
      <c r="A20">
        <v>24</v>
      </c>
      <c r="B20" t="s">
        <v>20</v>
      </c>
      <c r="C20">
        <v>95129</v>
      </c>
      <c r="D20" t="s">
        <v>42</v>
      </c>
      <c r="E20" s="1">
        <v>2</v>
      </c>
      <c r="F20" t="s">
        <v>15</v>
      </c>
      <c r="G20" s="10">
        <v>7.765625</v>
      </c>
    </row>
    <row r="21" spans="1:7">
      <c r="A21">
        <v>24</v>
      </c>
      <c r="B21" t="s">
        <v>20</v>
      </c>
      <c r="C21">
        <v>95237</v>
      </c>
      <c r="D21" t="s">
        <v>43</v>
      </c>
      <c r="E21" s="1">
        <v>2</v>
      </c>
      <c r="F21" t="s">
        <v>15</v>
      </c>
      <c r="G21" s="10">
        <v>7.765625</v>
      </c>
    </row>
    <row r="22" spans="1:7">
      <c r="A22">
        <v>24</v>
      </c>
      <c r="B22" t="s">
        <v>20</v>
      </c>
      <c r="C22">
        <v>95251</v>
      </c>
      <c r="D22" t="s">
        <v>44</v>
      </c>
      <c r="E22" s="1">
        <v>2</v>
      </c>
      <c r="F22" t="s">
        <v>15</v>
      </c>
      <c r="G22" s="10">
        <v>7.765625</v>
      </c>
    </row>
    <row r="23" spans="1:7">
      <c r="A23">
        <v>145</v>
      </c>
      <c r="B23" t="s">
        <v>29</v>
      </c>
      <c r="C23">
        <v>95120</v>
      </c>
      <c r="D23" t="s">
        <v>45</v>
      </c>
      <c r="E23" s="1">
        <v>5</v>
      </c>
      <c r="F23" t="s">
        <v>15</v>
      </c>
      <c r="G23" s="10">
        <v>7.734375</v>
      </c>
    </row>
    <row r="24" spans="1:7">
      <c r="A24">
        <v>24</v>
      </c>
      <c r="B24" t="s">
        <v>20</v>
      </c>
      <c r="C24">
        <v>95062</v>
      </c>
      <c r="D24" t="s">
        <v>46</v>
      </c>
      <c r="E24" s="1">
        <v>2</v>
      </c>
      <c r="F24" t="s">
        <v>15</v>
      </c>
      <c r="G24" s="10">
        <v>7.6875</v>
      </c>
    </row>
    <row r="25" spans="1:7">
      <c r="A25">
        <v>2004</v>
      </c>
      <c r="B25" t="s">
        <v>47</v>
      </c>
      <c r="C25">
        <v>93293</v>
      </c>
      <c r="D25" t="s">
        <v>48</v>
      </c>
      <c r="E25" s="1">
        <v>2</v>
      </c>
      <c r="F25" t="s">
        <v>10</v>
      </c>
      <c r="G25" s="10">
        <v>7.59375</v>
      </c>
    </row>
    <row r="26" spans="1:7">
      <c r="A26">
        <v>2004</v>
      </c>
      <c r="B26" t="s">
        <v>47</v>
      </c>
      <c r="C26">
        <v>93346</v>
      </c>
      <c r="D26" t="s">
        <v>49</v>
      </c>
      <c r="E26" s="1">
        <v>4.5</v>
      </c>
      <c r="F26" t="s">
        <v>10</v>
      </c>
      <c r="G26" s="10">
        <v>7.5625</v>
      </c>
    </row>
    <row r="27" spans="1:7">
      <c r="A27">
        <v>343</v>
      </c>
      <c r="B27" t="s">
        <v>24</v>
      </c>
      <c r="C27">
        <v>95257</v>
      </c>
      <c r="D27" t="s">
        <v>50</v>
      </c>
      <c r="E27" s="1">
        <v>5</v>
      </c>
      <c r="F27" t="s">
        <v>15</v>
      </c>
      <c r="G27" s="10">
        <v>7.53125</v>
      </c>
    </row>
    <row r="28" spans="1:7">
      <c r="A28">
        <v>343</v>
      </c>
      <c r="B28" t="s">
        <v>24</v>
      </c>
      <c r="C28">
        <v>95178</v>
      </c>
      <c r="D28" t="s">
        <v>51</v>
      </c>
      <c r="E28" s="1">
        <v>5</v>
      </c>
      <c r="F28" t="s">
        <v>15</v>
      </c>
      <c r="G28" s="10">
        <v>7.484375</v>
      </c>
    </row>
    <row r="29" spans="1:7">
      <c r="A29">
        <v>5</v>
      </c>
      <c r="B29" t="s">
        <v>52</v>
      </c>
      <c r="C29">
        <v>95092</v>
      </c>
      <c r="D29" t="s">
        <v>53</v>
      </c>
      <c r="E29" s="1">
        <v>2</v>
      </c>
      <c r="F29" t="s">
        <v>15</v>
      </c>
      <c r="G29" s="10">
        <v>7.46875</v>
      </c>
    </row>
    <row r="30" spans="1:7">
      <c r="A30">
        <v>5</v>
      </c>
      <c r="B30" t="s">
        <v>52</v>
      </c>
      <c r="C30">
        <v>95291</v>
      </c>
      <c r="D30" t="s">
        <v>54</v>
      </c>
      <c r="E30" s="1">
        <v>2</v>
      </c>
      <c r="F30" t="s">
        <v>15</v>
      </c>
      <c r="G30" s="10">
        <v>7.46875</v>
      </c>
    </row>
    <row r="31" spans="1:7">
      <c r="A31">
        <v>36</v>
      </c>
      <c r="B31" t="s">
        <v>55</v>
      </c>
      <c r="C31">
        <v>95190</v>
      </c>
      <c r="D31" t="s">
        <v>56</v>
      </c>
      <c r="E31" s="1">
        <v>5</v>
      </c>
      <c r="F31" t="s">
        <v>15</v>
      </c>
      <c r="G31" s="10">
        <v>7.375</v>
      </c>
    </row>
    <row r="32" spans="1:7">
      <c r="A32">
        <v>2023</v>
      </c>
      <c r="B32" t="s">
        <v>8</v>
      </c>
      <c r="C32">
        <v>95330</v>
      </c>
      <c r="D32" t="s">
        <v>57</v>
      </c>
      <c r="E32" s="1">
        <v>4</v>
      </c>
      <c r="F32" t="s">
        <v>15</v>
      </c>
      <c r="G32" s="10">
        <v>7.359375</v>
      </c>
    </row>
    <row r="33" spans="1:7">
      <c r="A33">
        <v>343</v>
      </c>
      <c r="B33" t="s">
        <v>24</v>
      </c>
      <c r="C33">
        <v>95068</v>
      </c>
      <c r="D33" t="s">
        <v>58</v>
      </c>
      <c r="E33" s="1">
        <v>5</v>
      </c>
      <c r="F33" t="s">
        <v>15</v>
      </c>
      <c r="G33" s="10">
        <v>7.328125</v>
      </c>
    </row>
    <row r="34" spans="1:7">
      <c r="A34">
        <v>145</v>
      </c>
      <c r="B34" t="s">
        <v>29</v>
      </c>
      <c r="C34">
        <v>95182</v>
      </c>
      <c r="D34" t="s">
        <v>59</v>
      </c>
      <c r="E34" s="1">
        <v>5</v>
      </c>
      <c r="F34" t="s">
        <v>15</v>
      </c>
      <c r="G34" s="10">
        <v>7.328125</v>
      </c>
    </row>
    <row r="35" spans="1:7">
      <c r="A35">
        <v>1085</v>
      </c>
      <c r="B35" t="s">
        <v>39</v>
      </c>
      <c r="C35">
        <v>95375</v>
      </c>
      <c r="D35" t="s">
        <v>60</v>
      </c>
      <c r="E35" s="1">
        <v>2</v>
      </c>
      <c r="F35" t="s">
        <v>15</v>
      </c>
      <c r="G35" s="10">
        <v>7.28125</v>
      </c>
    </row>
    <row r="36" spans="1:7">
      <c r="A36">
        <v>1085</v>
      </c>
      <c r="B36" t="s">
        <v>39</v>
      </c>
      <c r="C36">
        <v>95395</v>
      </c>
      <c r="D36" t="s">
        <v>61</v>
      </c>
      <c r="E36" s="1">
        <v>2</v>
      </c>
      <c r="F36" t="s">
        <v>15</v>
      </c>
      <c r="G36" s="10">
        <v>7.28125</v>
      </c>
    </row>
    <row r="37" spans="1:7">
      <c r="A37">
        <v>1085</v>
      </c>
      <c r="B37" t="s">
        <v>39</v>
      </c>
      <c r="C37">
        <v>95447</v>
      </c>
      <c r="D37" t="s">
        <v>62</v>
      </c>
      <c r="E37" s="1">
        <v>2</v>
      </c>
      <c r="F37" t="s">
        <v>15</v>
      </c>
      <c r="G37" s="10">
        <v>7.28125</v>
      </c>
    </row>
    <row r="38" spans="1:7">
      <c r="A38">
        <v>136</v>
      </c>
      <c r="B38" t="s">
        <v>63</v>
      </c>
      <c r="C38">
        <v>92997</v>
      </c>
      <c r="D38" t="s">
        <v>64</v>
      </c>
      <c r="E38" s="1">
        <v>5</v>
      </c>
      <c r="F38" t="s">
        <v>15</v>
      </c>
      <c r="G38" s="10">
        <v>7</v>
      </c>
    </row>
    <row r="39" spans="1:7">
      <c r="A39">
        <v>136</v>
      </c>
      <c r="B39" t="s">
        <v>63</v>
      </c>
      <c r="C39">
        <v>92998</v>
      </c>
      <c r="D39" t="s">
        <v>65</v>
      </c>
      <c r="E39" s="1">
        <v>3.5</v>
      </c>
      <c r="F39" t="s">
        <v>15</v>
      </c>
      <c r="G39" s="10">
        <v>7</v>
      </c>
    </row>
    <row r="40" spans="1:7">
      <c r="A40">
        <v>111</v>
      </c>
      <c r="B40" t="s">
        <v>66</v>
      </c>
      <c r="C40" s="2">
        <v>93638</v>
      </c>
      <c r="D40" s="3" t="s">
        <v>67</v>
      </c>
      <c r="E40" s="1">
        <v>1.992</v>
      </c>
      <c r="F40" t="s">
        <v>15</v>
      </c>
      <c r="G40" s="10">
        <v>7</v>
      </c>
    </row>
    <row r="41" spans="1:7">
      <c r="A41">
        <v>2005</v>
      </c>
      <c r="B41" t="s">
        <v>13</v>
      </c>
      <c r="C41">
        <v>94384</v>
      </c>
      <c r="D41" t="s">
        <v>68</v>
      </c>
      <c r="E41" s="1">
        <v>2.375</v>
      </c>
      <c r="F41" t="s">
        <v>15</v>
      </c>
      <c r="G41" s="10">
        <v>7</v>
      </c>
    </row>
    <row r="42" spans="1:7">
      <c r="A42">
        <v>2023</v>
      </c>
      <c r="B42" t="s">
        <v>8</v>
      </c>
      <c r="C42">
        <v>95169</v>
      </c>
      <c r="D42" t="s">
        <v>69</v>
      </c>
      <c r="E42" s="1">
        <v>2</v>
      </c>
      <c r="F42" t="s">
        <v>15</v>
      </c>
      <c r="G42" s="10">
        <v>7</v>
      </c>
    </row>
    <row r="43" spans="1:7">
      <c r="A43">
        <v>2023</v>
      </c>
      <c r="B43" t="s">
        <v>8</v>
      </c>
      <c r="C43">
        <v>95204</v>
      </c>
      <c r="D43" t="s">
        <v>70</v>
      </c>
      <c r="E43" s="1">
        <v>3</v>
      </c>
      <c r="F43" t="s">
        <v>15</v>
      </c>
      <c r="G43" s="10">
        <v>7</v>
      </c>
    </row>
    <row r="44" spans="1:7">
      <c r="A44">
        <v>2023</v>
      </c>
      <c r="B44" t="s">
        <v>8</v>
      </c>
      <c r="C44">
        <v>95241</v>
      </c>
      <c r="D44" t="s">
        <v>71</v>
      </c>
      <c r="E44" s="1">
        <v>2</v>
      </c>
      <c r="F44" t="s">
        <v>15</v>
      </c>
      <c r="G44" s="10">
        <v>7</v>
      </c>
    </row>
    <row r="45" spans="1:7">
      <c r="A45">
        <v>2023</v>
      </c>
      <c r="B45" t="s">
        <v>8</v>
      </c>
      <c r="C45">
        <v>95244</v>
      </c>
      <c r="D45" t="s">
        <v>72</v>
      </c>
      <c r="E45" s="1">
        <v>2</v>
      </c>
      <c r="F45" t="s">
        <v>15</v>
      </c>
      <c r="G45" s="10">
        <v>7</v>
      </c>
    </row>
    <row r="46" spans="1:7">
      <c r="A46">
        <v>21</v>
      </c>
      <c r="B46" t="s">
        <v>73</v>
      </c>
      <c r="C46">
        <v>95403</v>
      </c>
      <c r="D46" t="s">
        <v>74</v>
      </c>
      <c r="E46" s="1">
        <v>4</v>
      </c>
      <c r="F46" t="s">
        <v>15</v>
      </c>
      <c r="G46" s="10">
        <v>7</v>
      </c>
    </row>
    <row r="47" spans="1:7">
      <c r="A47">
        <v>145</v>
      </c>
      <c r="B47" t="s">
        <v>29</v>
      </c>
      <c r="C47">
        <v>95088</v>
      </c>
      <c r="D47" t="s">
        <v>75</v>
      </c>
      <c r="E47" s="1">
        <v>5</v>
      </c>
      <c r="F47" t="s">
        <v>10</v>
      </c>
      <c r="G47" s="10">
        <v>6.890625</v>
      </c>
    </row>
    <row r="48" spans="1:7">
      <c r="A48">
        <v>1058</v>
      </c>
      <c r="B48" t="s">
        <v>76</v>
      </c>
      <c r="C48">
        <v>95157</v>
      </c>
      <c r="D48" t="s">
        <v>77</v>
      </c>
      <c r="E48" s="1">
        <v>2</v>
      </c>
      <c r="F48" t="s">
        <v>15</v>
      </c>
      <c r="G48" s="10">
        <v>6.859375</v>
      </c>
    </row>
    <row r="49" spans="1:7">
      <c r="A49">
        <v>1058</v>
      </c>
      <c r="B49" t="s">
        <v>76</v>
      </c>
      <c r="C49">
        <v>95316</v>
      </c>
      <c r="D49" t="s">
        <v>78</v>
      </c>
      <c r="E49" s="1">
        <v>2</v>
      </c>
      <c r="F49" t="s">
        <v>15</v>
      </c>
      <c r="G49" s="10">
        <v>6.859375</v>
      </c>
    </row>
    <row r="50" spans="1:7">
      <c r="A50">
        <v>1058</v>
      </c>
      <c r="B50" t="s">
        <v>76</v>
      </c>
      <c r="C50">
        <v>95357</v>
      </c>
      <c r="D50" t="s">
        <v>79</v>
      </c>
      <c r="E50" s="1">
        <v>2</v>
      </c>
      <c r="F50" t="s">
        <v>10</v>
      </c>
      <c r="G50" s="10">
        <v>6.8125</v>
      </c>
    </row>
    <row r="51" spans="1:7">
      <c r="A51">
        <v>145</v>
      </c>
      <c r="B51" t="s">
        <v>29</v>
      </c>
      <c r="C51">
        <v>95229</v>
      </c>
      <c r="D51" t="s">
        <v>80</v>
      </c>
      <c r="E51" s="1">
        <v>5</v>
      </c>
      <c r="F51" t="s">
        <v>15</v>
      </c>
      <c r="G51" s="10">
        <v>6.71875</v>
      </c>
    </row>
    <row r="52" spans="1:7">
      <c r="A52">
        <v>145</v>
      </c>
      <c r="B52" t="s">
        <v>29</v>
      </c>
      <c r="C52">
        <v>95156</v>
      </c>
      <c r="D52" t="s">
        <v>81</v>
      </c>
      <c r="E52" s="1">
        <v>5</v>
      </c>
      <c r="F52" t="s">
        <v>15</v>
      </c>
      <c r="G52" s="10">
        <v>6.703125</v>
      </c>
    </row>
    <row r="53" spans="1:7">
      <c r="A53">
        <v>162</v>
      </c>
      <c r="B53" t="s">
        <v>82</v>
      </c>
      <c r="C53">
        <v>95255</v>
      </c>
      <c r="D53" t="s">
        <v>83</v>
      </c>
      <c r="E53" s="1">
        <v>2</v>
      </c>
      <c r="F53" t="s">
        <v>15</v>
      </c>
      <c r="G53" s="10">
        <v>6.5</v>
      </c>
    </row>
    <row r="54" spans="1:7">
      <c r="A54">
        <v>162</v>
      </c>
      <c r="B54" t="s">
        <v>82</v>
      </c>
      <c r="C54">
        <v>95341</v>
      </c>
      <c r="D54" t="s">
        <v>84</v>
      </c>
      <c r="E54" s="1">
        <v>2</v>
      </c>
      <c r="F54" t="s">
        <v>15</v>
      </c>
      <c r="G54" s="10">
        <v>6.5</v>
      </c>
    </row>
    <row r="55" spans="1:7">
      <c r="A55">
        <v>1098</v>
      </c>
      <c r="B55" t="s">
        <v>18</v>
      </c>
      <c r="C55">
        <v>95127</v>
      </c>
      <c r="D55" t="s">
        <v>85</v>
      </c>
      <c r="E55" s="1">
        <v>5</v>
      </c>
      <c r="F55" t="s">
        <v>15</v>
      </c>
      <c r="G55" s="10">
        <v>6.40625</v>
      </c>
    </row>
    <row r="56" spans="1:7">
      <c r="A56">
        <v>2004</v>
      </c>
      <c r="B56" t="s">
        <v>47</v>
      </c>
      <c r="C56">
        <v>93339</v>
      </c>
      <c r="D56" t="s">
        <v>86</v>
      </c>
      <c r="E56" s="1">
        <v>3</v>
      </c>
      <c r="F56" t="s">
        <v>10</v>
      </c>
      <c r="G56" s="10">
        <v>6</v>
      </c>
    </row>
    <row r="57" spans="1:7">
      <c r="A57">
        <v>2004</v>
      </c>
      <c r="B57" t="s">
        <v>47</v>
      </c>
      <c r="C57">
        <v>94377</v>
      </c>
      <c r="D57" t="s">
        <v>87</v>
      </c>
      <c r="E57" s="1">
        <v>4.99</v>
      </c>
      <c r="F57" t="s">
        <v>10</v>
      </c>
      <c r="G57" s="10">
        <v>6</v>
      </c>
    </row>
    <row r="58" spans="1:7">
      <c r="A58">
        <v>672</v>
      </c>
      <c r="B58" t="s">
        <v>88</v>
      </c>
      <c r="C58">
        <v>94473</v>
      </c>
      <c r="D58" t="s">
        <v>89</v>
      </c>
      <c r="E58" s="1">
        <v>0.06</v>
      </c>
      <c r="F58" t="s">
        <v>10</v>
      </c>
      <c r="G58" s="10">
        <v>6</v>
      </c>
    </row>
    <row r="59" spans="1:7">
      <c r="A59">
        <v>80</v>
      </c>
      <c r="B59" t="s">
        <v>36</v>
      </c>
      <c r="C59">
        <v>95056</v>
      </c>
      <c r="D59" t="s">
        <v>90</v>
      </c>
      <c r="E59" s="1">
        <v>3.19</v>
      </c>
      <c r="F59" t="s">
        <v>10</v>
      </c>
      <c r="G59" s="10">
        <v>6</v>
      </c>
    </row>
    <row r="60" spans="1:7">
      <c r="A60">
        <v>80</v>
      </c>
      <c r="B60" t="s">
        <v>36</v>
      </c>
      <c r="C60">
        <v>95059</v>
      </c>
      <c r="D60" t="s">
        <v>91</v>
      </c>
      <c r="E60" s="1">
        <v>1.76</v>
      </c>
      <c r="F60" t="s">
        <v>10</v>
      </c>
      <c r="G60" s="10">
        <v>6</v>
      </c>
    </row>
    <row r="61" spans="1:7">
      <c r="A61">
        <v>80</v>
      </c>
      <c r="B61" t="s">
        <v>36</v>
      </c>
      <c r="C61">
        <v>95077</v>
      </c>
      <c r="D61" t="s">
        <v>92</v>
      </c>
      <c r="E61" s="1">
        <v>1.65</v>
      </c>
      <c r="F61" t="s">
        <v>10</v>
      </c>
      <c r="G61" s="10">
        <v>6</v>
      </c>
    </row>
    <row r="62" spans="1:7">
      <c r="A62">
        <v>2004</v>
      </c>
      <c r="B62" t="s">
        <v>47</v>
      </c>
      <c r="C62">
        <v>95107</v>
      </c>
      <c r="D62" t="s">
        <v>93</v>
      </c>
      <c r="E62" s="1">
        <v>4.99</v>
      </c>
      <c r="F62" t="s">
        <v>10</v>
      </c>
      <c r="G62" s="10">
        <v>6</v>
      </c>
    </row>
    <row r="63" spans="1:7" ht="16.5">
      <c r="A63">
        <v>80</v>
      </c>
      <c r="B63" t="s">
        <v>36</v>
      </c>
      <c r="C63">
        <v>95108</v>
      </c>
      <c r="D63" t="s">
        <v>94</v>
      </c>
      <c r="E63" s="1">
        <v>1.1000000000000001</v>
      </c>
      <c r="F63" t="s">
        <v>10</v>
      </c>
      <c r="G63" s="10">
        <v>6</v>
      </c>
    </row>
    <row r="64" spans="1:7">
      <c r="A64">
        <v>80</v>
      </c>
      <c r="B64" t="s">
        <v>36</v>
      </c>
      <c r="C64">
        <v>95121</v>
      </c>
      <c r="D64" t="s">
        <v>95</v>
      </c>
      <c r="E64" s="1">
        <v>0.77</v>
      </c>
      <c r="F64" t="s">
        <v>10</v>
      </c>
      <c r="G64" s="10">
        <v>6</v>
      </c>
    </row>
    <row r="65" spans="1:7">
      <c r="A65">
        <v>672</v>
      </c>
      <c r="B65" t="s">
        <v>88</v>
      </c>
      <c r="C65">
        <v>95126</v>
      </c>
      <c r="D65" t="s">
        <v>96</v>
      </c>
      <c r="E65" s="1">
        <v>0.06</v>
      </c>
      <c r="F65" t="s">
        <v>10</v>
      </c>
      <c r="G65" s="10">
        <v>6</v>
      </c>
    </row>
    <row r="66" spans="1:7">
      <c r="A66">
        <v>656</v>
      </c>
      <c r="B66" t="s">
        <v>97</v>
      </c>
      <c r="C66">
        <v>95133</v>
      </c>
      <c r="D66" t="s">
        <v>98</v>
      </c>
      <c r="E66" s="1">
        <v>2</v>
      </c>
      <c r="F66" t="s">
        <v>10</v>
      </c>
      <c r="G66" s="10">
        <v>6</v>
      </c>
    </row>
    <row r="67" spans="1:7" ht="16.5">
      <c r="A67">
        <v>80</v>
      </c>
      <c r="B67" t="s">
        <v>36</v>
      </c>
      <c r="C67">
        <v>95137</v>
      </c>
      <c r="D67" t="s">
        <v>99</v>
      </c>
      <c r="E67" s="1">
        <v>3.19</v>
      </c>
      <c r="F67" t="s">
        <v>10</v>
      </c>
      <c r="G67" s="10">
        <v>6</v>
      </c>
    </row>
    <row r="68" spans="1:7">
      <c r="A68">
        <v>672</v>
      </c>
      <c r="B68" t="s">
        <v>88</v>
      </c>
      <c r="C68">
        <v>95138</v>
      </c>
      <c r="D68" t="s">
        <v>100</v>
      </c>
      <c r="E68" s="1">
        <v>0.06</v>
      </c>
      <c r="F68" t="s">
        <v>10</v>
      </c>
      <c r="G68" s="10">
        <v>6</v>
      </c>
    </row>
    <row r="69" spans="1:7">
      <c r="A69">
        <v>382</v>
      </c>
      <c r="B69" t="s">
        <v>101</v>
      </c>
      <c r="C69">
        <v>95155</v>
      </c>
      <c r="D69" t="s">
        <v>102</v>
      </c>
      <c r="E69" s="1">
        <v>0.6</v>
      </c>
      <c r="F69" t="s">
        <v>10</v>
      </c>
      <c r="G69" s="10">
        <v>6</v>
      </c>
    </row>
    <row r="70" spans="1:7">
      <c r="A70">
        <v>80</v>
      </c>
      <c r="B70" t="s">
        <v>36</v>
      </c>
      <c r="C70">
        <v>95160</v>
      </c>
      <c r="D70" t="s">
        <v>103</v>
      </c>
      <c r="E70" s="1">
        <v>1.54</v>
      </c>
      <c r="F70" t="s">
        <v>10</v>
      </c>
      <c r="G70" s="10">
        <v>6</v>
      </c>
    </row>
    <row r="71" spans="1:7">
      <c r="A71">
        <v>80</v>
      </c>
      <c r="B71" t="s">
        <v>36</v>
      </c>
      <c r="C71">
        <v>95166</v>
      </c>
      <c r="D71" t="s">
        <v>104</v>
      </c>
      <c r="E71" s="1">
        <v>2.64</v>
      </c>
      <c r="F71" t="s">
        <v>10</v>
      </c>
      <c r="G71" s="10">
        <v>6</v>
      </c>
    </row>
    <row r="72" spans="1:7">
      <c r="A72">
        <v>80</v>
      </c>
      <c r="B72" t="s">
        <v>36</v>
      </c>
      <c r="C72">
        <v>95167</v>
      </c>
      <c r="D72" t="s">
        <v>105</v>
      </c>
      <c r="E72" s="1">
        <v>1.1000000000000001</v>
      </c>
      <c r="F72" t="s">
        <v>10</v>
      </c>
      <c r="G72" s="10">
        <v>6</v>
      </c>
    </row>
    <row r="73" spans="1:7">
      <c r="A73">
        <v>80</v>
      </c>
      <c r="B73" t="s">
        <v>36</v>
      </c>
      <c r="C73">
        <v>95189</v>
      </c>
      <c r="D73" t="s">
        <v>106</v>
      </c>
      <c r="E73" s="1">
        <v>0.99</v>
      </c>
      <c r="F73" t="s">
        <v>10</v>
      </c>
      <c r="G73" s="10">
        <v>6</v>
      </c>
    </row>
    <row r="74" spans="1:7" ht="16.5">
      <c r="A74">
        <v>80</v>
      </c>
      <c r="B74" t="s">
        <v>36</v>
      </c>
      <c r="C74">
        <v>95195</v>
      </c>
      <c r="D74" t="s">
        <v>107</v>
      </c>
      <c r="E74" s="1">
        <v>1.43</v>
      </c>
      <c r="F74" t="s">
        <v>10</v>
      </c>
      <c r="G74" s="10">
        <v>6</v>
      </c>
    </row>
    <row r="75" spans="1:7">
      <c r="A75">
        <v>80</v>
      </c>
      <c r="B75" t="s">
        <v>36</v>
      </c>
      <c r="C75">
        <v>95198</v>
      </c>
      <c r="D75" t="s">
        <v>108</v>
      </c>
      <c r="E75" s="1">
        <v>2.86</v>
      </c>
      <c r="F75" t="s">
        <v>10</v>
      </c>
      <c r="G75" s="10">
        <v>6</v>
      </c>
    </row>
    <row r="76" spans="1:7">
      <c r="A76">
        <v>80</v>
      </c>
      <c r="B76" t="s">
        <v>36</v>
      </c>
      <c r="C76">
        <v>95201</v>
      </c>
      <c r="D76" t="s">
        <v>109</v>
      </c>
      <c r="E76" s="1">
        <v>1.76</v>
      </c>
      <c r="F76" t="s">
        <v>10</v>
      </c>
      <c r="G76" s="10">
        <v>6</v>
      </c>
    </row>
    <row r="77" spans="1:7">
      <c r="A77">
        <v>80</v>
      </c>
      <c r="B77" t="s">
        <v>36</v>
      </c>
      <c r="C77">
        <v>95209</v>
      </c>
      <c r="D77" t="s">
        <v>110</v>
      </c>
      <c r="E77" s="1">
        <v>1.1000000000000001</v>
      </c>
      <c r="F77" t="s">
        <v>10</v>
      </c>
      <c r="G77" s="10">
        <v>6</v>
      </c>
    </row>
    <row r="78" spans="1:7">
      <c r="A78">
        <v>382</v>
      </c>
      <c r="B78" t="s">
        <v>101</v>
      </c>
      <c r="C78">
        <v>95226</v>
      </c>
      <c r="D78" t="s">
        <v>111</v>
      </c>
      <c r="E78" s="1">
        <v>0.56000000000000005</v>
      </c>
      <c r="F78" t="s">
        <v>10</v>
      </c>
      <c r="G78" s="10">
        <v>6</v>
      </c>
    </row>
    <row r="79" spans="1:7">
      <c r="A79">
        <v>80</v>
      </c>
      <c r="B79" t="s">
        <v>36</v>
      </c>
      <c r="C79">
        <v>95239</v>
      </c>
      <c r="D79" t="s">
        <v>112</v>
      </c>
      <c r="E79" s="1">
        <v>1.98</v>
      </c>
      <c r="F79" t="s">
        <v>10</v>
      </c>
      <c r="G79" s="10">
        <v>6</v>
      </c>
    </row>
    <row r="80" spans="1:7">
      <c r="A80">
        <v>656</v>
      </c>
      <c r="B80" t="s">
        <v>97</v>
      </c>
      <c r="C80">
        <v>95259</v>
      </c>
      <c r="D80" t="s">
        <v>113</v>
      </c>
      <c r="E80" s="1">
        <v>2</v>
      </c>
      <c r="F80" t="s">
        <v>10</v>
      </c>
      <c r="G80" s="10">
        <v>6</v>
      </c>
    </row>
    <row r="81" spans="1:7">
      <c r="A81">
        <v>80</v>
      </c>
      <c r="B81" t="s">
        <v>36</v>
      </c>
      <c r="C81">
        <v>95262</v>
      </c>
      <c r="D81" t="s">
        <v>114</v>
      </c>
      <c r="E81" s="1">
        <v>0.99</v>
      </c>
      <c r="F81" t="s">
        <v>10</v>
      </c>
      <c r="G81" s="10">
        <v>6</v>
      </c>
    </row>
    <row r="82" spans="1:7">
      <c r="A82">
        <v>2023</v>
      </c>
      <c r="B82" t="s">
        <v>8</v>
      </c>
      <c r="C82">
        <v>95273</v>
      </c>
      <c r="D82" t="s">
        <v>115</v>
      </c>
      <c r="E82" s="1">
        <v>2</v>
      </c>
      <c r="F82" t="s">
        <v>15</v>
      </c>
      <c r="G82" s="10">
        <v>6</v>
      </c>
    </row>
    <row r="83" spans="1:7">
      <c r="A83">
        <v>24</v>
      </c>
      <c r="B83" t="s">
        <v>20</v>
      </c>
      <c r="C83">
        <v>95288</v>
      </c>
      <c r="D83" t="s">
        <v>116</v>
      </c>
      <c r="E83" s="1">
        <v>5</v>
      </c>
      <c r="F83" t="s">
        <v>15</v>
      </c>
      <c r="G83" s="10">
        <v>6</v>
      </c>
    </row>
    <row r="84" spans="1:7">
      <c r="A84">
        <v>2023</v>
      </c>
      <c r="B84" t="s">
        <v>8</v>
      </c>
      <c r="C84">
        <v>95297</v>
      </c>
      <c r="D84" t="s">
        <v>117</v>
      </c>
      <c r="E84" s="1">
        <v>3</v>
      </c>
      <c r="F84" t="s">
        <v>15</v>
      </c>
      <c r="G84" s="10">
        <v>6</v>
      </c>
    </row>
    <row r="85" spans="1:7">
      <c r="A85">
        <v>656</v>
      </c>
      <c r="B85" t="s">
        <v>97</v>
      </c>
      <c r="C85">
        <v>95309</v>
      </c>
      <c r="D85" t="s">
        <v>118</v>
      </c>
      <c r="E85" s="1">
        <v>1.875</v>
      </c>
      <c r="F85" t="s">
        <v>10</v>
      </c>
      <c r="G85" s="10">
        <v>6</v>
      </c>
    </row>
    <row r="86" spans="1:7">
      <c r="A86">
        <v>5</v>
      </c>
      <c r="B86" t="s">
        <v>52</v>
      </c>
      <c r="C86">
        <v>95317</v>
      </c>
      <c r="D86" t="s">
        <v>119</v>
      </c>
      <c r="E86" s="1">
        <v>3.5</v>
      </c>
      <c r="F86" t="s">
        <v>10</v>
      </c>
      <c r="G86" s="10">
        <v>6</v>
      </c>
    </row>
    <row r="87" spans="1:7">
      <c r="A87">
        <v>656</v>
      </c>
      <c r="B87" t="s">
        <v>97</v>
      </c>
      <c r="C87">
        <v>95366</v>
      </c>
      <c r="D87" t="s">
        <v>120</v>
      </c>
      <c r="E87" s="1">
        <v>0.4375</v>
      </c>
      <c r="F87" t="s">
        <v>10</v>
      </c>
      <c r="G87" s="10">
        <v>6</v>
      </c>
    </row>
    <row r="88" spans="1:7">
      <c r="A88">
        <v>656</v>
      </c>
      <c r="B88" t="s">
        <v>97</v>
      </c>
      <c r="C88">
        <v>95380</v>
      </c>
      <c r="D88" t="s">
        <v>121</v>
      </c>
      <c r="E88" s="1">
        <v>0.375</v>
      </c>
      <c r="F88" t="s">
        <v>10</v>
      </c>
      <c r="G88" s="10">
        <v>6</v>
      </c>
    </row>
    <row r="89" spans="1:7">
      <c r="A89">
        <v>656</v>
      </c>
      <c r="B89" t="s">
        <v>97</v>
      </c>
      <c r="C89">
        <v>95385</v>
      </c>
      <c r="D89" t="s">
        <v>122</v>
      </c>
      <c r="E89" s="1">
        <v>0.6875</v>
      </c>
      <c r="F89" t="s">
        <v>10</v>
      </c>
      <c r="G89" s="10">
        <v>6</v>
      </c>
    </row>
    <row r="90" spans="1:7">
      <c r="A90">
        <v>21</v>
      </c>
      <c r="B90" t="s">
        <v>73</v>
      </c>
      <c r="C90">
        <v>95389</v>
      </c>
      <c r="D90" t="s">
        <v>123</v>
      </c>
      <c r="E90" s="1">
        <v>2</v>
      </c>
      <c r="F90" t="s">
        <v>15</v>
      </c>
      <c r="G90" s="10">
        <v>6</v>
      </c>
    </row>
    <row r="91" spans="1:7">
      <c r="A91">
        <v>80</v>
      </c>
      <c r="B91" t="s">
        <v>36</v>
      </c>
      <c r="C91">
        <v>95420</v>
      </c>
      <c r="D91" t="s">
        <v>124</v>
      </c>
      <c r="E91" s="1">
        <v>5</v>
      </c>
      <c r="F91" t="s">
        <v>15</v>
      </c>
      <c r="G91" s="10">
        <v>6</v>
      </c>
    </row>
    <row r="92" spans="1:7">
      <c r="A92">
        <v>21</v>
      </c>
      <c r="B92" t="s">
        <v>73</v>
      </c>
      <c r="C92">
        <v>95463</v>
      </c>
      <c r="D92" t="s">
        <v>125</v>
      </c>
      <c r="E92" s="1">
        <v>2</v>
      </c>
      <c r="F92" t="s">
        <v>15</v>
      </c>
      <c r="G92" s="10">
        <v>6</v>
      </c>
    </row>
    <row r="93" spans="1:7">
      <c r="A93">
        <v>2020</v>
      </c>
      <c r="B93" t="s">
        <v>126</v>
      </c>
      <c r="C93">
        <v>95468</v>
      </c>
      <c r="D93" t="s">
        <v>127</v>
      </c>
      <c r="E93" s="1">
        <v>0.96</v>
      </c>
      <c r="F93" t="s">
        <v>10</v>
      </c>
      <c r="G93" s="10">
        <v>6</v>
      </c>
    </row>
    <row r="94" spans="1:7">
      <c r="A94">
        <v>2020</v>
      </c>
      <c r="B94" t="s">
        <v>126</v>
      </c>
      <c r="C94">
        <v>95469</v>
      </c>
      <c r="D94" t="s">
        <v>128</v>
      </c>
      <c r="E94" s="1">
        <v>1.56</v>
      </c>
      <c r="F94" t="s">
        <v>10</v>
      </c>
      <c r="G94" s="10">
        <v>6</v>
      </c>
    </row>
    <row r="95" spans="1:7">
      <c r="A95">
        <v>2020</v>
      </c>
      <c r="B95" t="s">
        <v>126</v>
      </c>
      <c r="C95" s="6">
        <v>95470</v>
      </c>
      <c r="D95" t="s">
        <v>129</v>
      </c>
      <c r="E95" s="1">
        <v>1.92</v>
      </c>
      <c r="F95" t="s">
        <v>10</v>
      </c>
      <c r="G95" s="10">
        <v>6</v>
      </c>
    </row>
    <row r="96" spans="1:7">
      <c r="A96">
        <v>2020</v>
      </c>
      <c r="B96" t="s">
        <v>126</v>
      </c>
      <c r="C96">
        <v>95471</v>
      </c>
      <c r="D96" t="s">
        <v>130</v>
      </c>
      <c r="E96" s="1">
        <v>1.44</v>
      </c>
      <c r="F96" t="s">
        <v>10</v>
      </c>
      <c r="G96" s="10">
        <v>6</v>
      </c>
    </row>
    <row r="97" spans="1:7">
      <c r="A97">
        <v>2020</v>
      </c>
      <c r="B97" t="s">
        <v>126</v>
      </c>
      <c r="C97">
        <v>95472</v>
      </c>
      <c r="D97" t="s">
        <v>131</v>
      </c>
      <c r="E97" s="1">
        <v>1.68</v>
      </c>
      <c r="F97" t="s">
        <v>10</v>
      </c>
      <c r="G97" s="10">
        <v>6</v>
      </c>
    </row>
    <row r="98" spans="1:7">
      <c r="A98">
        <v>2020</v>
      </c>
      <c r="B98" t="s">
        <v>126</v>
      </c>
      <c r="C98">
        <v>95473</v>
      </c>
      <c r="D98" t="s">
        <v>132</v>
      </c>
      <c r="E98" s="1">
        <v>2.52</v>
      </c>
      <c r="F98" t="s">
        <v>10</v>
      </c>
      <c r="G98" s="10">
        <v>6</v>
      </c>
    </row>
    <row r="99" spans="1:7">
      <c r="A99">
        <v>2020</v>
      </c>
      <c r="B99" t="s">
        <v>126</v>
      </c>
      <c r="C99">
        <v>95474</v>
      </c>
      <c r="D99" t="s">
        <v>133</v>
      </c>
      <c r="E99" s="1">
        <v>1.2</v>
      </c>
      <c r="F99" t="s">
        <v>10</v>
      </c>
      <c r="G99" s="10">
        <v>6</v>
      </c>
    </row>
    <row r="100" spans="1:7">
      <c r="A100">
        <v>2020</v>
      </c>
      <c r="B100" t="s">
        <v>126</v>
      </c>
      <c r="C100">
        <v>95475</v>
      </c>
      <c r="D100" t="s">
        <v>134</v>
      </c>
      <c r="E100" s="1">
        <v>1.32</v>
      </c>
      <c r="F100" t="s">
        <v>10</v>
      </c>
      <c r="G100" s="10">
        <v>6</v>
      </c>
    </row>
    <row r="101" spans="1:7">
      <c r="A101">
        <v>2020</v>
      </c>
      <c r="B101" t="s">
        <v>126</v>
      </c>
      <c r="C101">
        <v>95476</v>
      </c>
      <c r="D101" t="s">
        <v>135</v>
      </c>
      <c r="E101" s="1">
        <v>1.56</v>
      </c>
      <c r="F101" t="s">
        <v>10</v>
      </c>
      <c r="G101" s="10">
        <v>6</v>
      </c>
    </row>
    <row r="102" spans="1:7">
      <c r="A102">
        <v>2020</v>
      </c>
      <c r="B102" t="s">
        <v>126</v>
      </c>
      <c r="C102">
        <v>95477</v>
      </c>
      <c r="D102" t="s">
        <v>136</v>
      </c>
      <c r="E102" s="1">
        <v>2.04</v>
      </c>
      <c r="F102" t="s">
        <v>10</v>
      </c>
      <c r="G102" s="10">
        <v>6</v>
      </c>
    </row>
    <row r="103" spans="1:7">
      <c r="A103">
        <v>2020</v>
      </c>
      <c r="B103" t="s">
        <v>126</v>
      </c>
      <c r="C103">
        <v>95478</v>
      </c>
      <c r="D103" t="s">
        <v>137</v>
      </c>
      <c r="E103" s="1">
        <v>3</v>
      </c>
      <c r="F103" t="s">
        <v>10</v>
      </c>
      <c r="G103" s="10">
        <v>6</v>
      </c>
    </row>
    <row r="104" spans="1:7">
      <c r="A104">
        <v>2020</v>
      </c>
      <c r="B104" t="s">
        <v>126</v>
      </c>
      <c r="C104">
        <v>95479</v>
      </c>
      <c r="D104" t="s">
        <v>138</v>
      </c>
      <c r="E104" s="1">
        <v>3</v>
      </c>
      <c r="F104" t="s">
        <v>10</v>
      </c>
      <c r="G104" s="10">
        <v>6</v>
      </c>
    </row>
    <row r="105" spans="1:7">
      <c r="A105">
        <v>2020</v>
      </c>
      <c r="B105" t="s">
        <v>126</v>
      </c>
      <c r="C105">
        <v>95480</v>
      </c>
      <c r="D105" t="s">
        <v>139</v>
      </c>
      <c r="E105" s="1">
        <v>1.56</v>
      </c>
      <c r="F105" t="s">
        <v>10</v>
      </c>
      <c r="G105" s="10">
        <v>6</v>
      </c>
    </row>
    <row r="106" spans="1:7">
      <c r="A106">
        <v>2020</v>
      </c>
      <c r="B106" t="s">
        <v>126</v>
      </c>
      <c r="C106">
        <v>95481</v>
      </c>
      <c r="D106" t="s">
        <v>140</v>
      </c>
      <c r="E106" s="1">
        <v>1.44</v>
      </c>
      <c r="F106" t="s">
        <v>10</v>
      </c>
      <c r="G106" s="10">
        <v>6</v>
      </c>
    </row>
    <row r="107" spans="1:7">
      <c r="A107">
        <v>2020</v>
      </c>
      <c r="B107" t="s">
        <v>126</v>
      </c>
      <c r="C107">
        <v>95482</v>
      </c>
      <c r="D107" t="s">
        <v>141</v>
      </c>
      <c r="E107" s="1">
        <v>0.96</v>
      </c>
      <c r="F107" t="s">
        <v>10</v>
      </c>
      <c r="G107" s="10">
        <v>6</v>
      </c>
    </row>
    <row r="108" spans="1:7">
      <c r="A108">
        <v>2020</v>
      </c>
      <c r="B108" t="s">
        <v>126</v>
      </c>
      <c r="C108">
        <v>95483</v>
      </c>
      <c r="D108" t="s">
        <v>142</v>
      </c>
      <c r="E108" s="1">
        <v>1.44</v>
      </c>
      <c r="F108" t="s">
        <v>10</v>
      </c>
      <c r="G108" s="10">
        <v>6</v>
      </c>
    </row>
    <row r="109" spans="1:7">
      <c r="A109">
        <v>2020</v>
      </c>
      <c r="B109" t="s">
        <v>126</v>
      </c>
      <c r="C109">
        <v>95484</v>
      </c>
      <c r="D109" t="s">
        <v>143</v>
      </c>
      <c r="E109" s="1">
        <v>1.44</v>
      </c>
      <c r="F109" t="s">
        <v>10</v>
      </c>
      <c r="G109" s="10">
        <v>6</v>
      </c>
    </row>
    <row r="110" spans="1:7">
      <c r="A110">
        <v>2020</v>
      </c>
      <c r="B110" t="s">
        <v>126</v>
      </c>
      <c r="C110">
        <v>95486</v>
      </c>
      <c r="D110" t="s">
        <v>144</v>
      </c>
      <c r="E110" s="1">
        <v>0.72</v>
      </c>
      <c r="F110" t="s">
        <v>10</v>
      </c>
      <c r="G110" s="10">
        <v>6</v>
      </c>
    </row>
    <row r="111" spans="1:7">
      <c r="A111">
        <v>2020</v>
      </c>
      <c r="B111" t="s">
        <v>126</v>
      </c>
      <c r="C111">
        <v>95487</v>
      </c>
      <c r="D111" t="s">
        <v>145</v>
      </c>
      <c r="E111" s="1">
        <v>1.2</v>
      </c>
      <c r="F111" t="s">
        <v>10</v>
      </c>
      <c r="G111" s="10">
        <v>6</v>
      </c>
    </row>
    <row r="112" spans="1:7">
      <c r="A112">
        <v>2020</v>
      </c>
      <c r="B112" t="s">
        <v>126</v>
      </c>
      <c r="C112">
        <v>95488</v>
      </c>
      <c r="D112" t="s">
        <v>146</v>
      </c>
      <c r="E112" s="1">
        <v>0.48</v>
      </c>
      <c r="F112" t="s">
        <v>10</v>
      </c>
      <c r="G112" s="10">
        <v>6</v>
      </c>
    </row>
    <row r="113" spans="1:7">
      <c r="A113">
        <v>2020</v>
      </c>
      <c r="B113" t="s">
        <v>126</v>
      </c>
      <c r="C113">
        <v>95490</v>
      </c>
      <c r="D113" t="s">
        <v>147</v>
      </c>
      <c r="E113" s="1">
        <v>1.68</v>
      </c>
      <c r="F113" t="s">
        <v>10</v>
      </c>
      <c r="G113" s="10">
        <v>6</v>
      </c>
    </row>
    <row r="114" spans="1:7">
      <c r="A114">
        <v>2020</v>
      </c>
      <c r="B114" t="s">
        <v>126</v>
      </c>
      <c r="C114">
        <v>95491</v>
      </c>
      <c r="D114" t="s">
        <v>148</v>
      </c>
      <c r="E114" s="1">
        <v>1.2</v>
      </c>
      <c r="F114" t="s">
        <v>10</v>
      </c>
      <c r="G114" s="10">
        <v>6</v>
      </c>
    </row>
    <row r="115" spans="1:7">
      <c r="A115">
        <v>2020</v>
      </c>
      <c r="B115" t="s">
        <v>126</v>
      </c>
      <c r="C115">
        <v>95492</v>
      </c>
      <c r="D115" t="s">
        <v>149</v>
      </c>
      <c r="E115" s="1">
        <v>0.84</v>
      </c>
      <c r="F115" t="s">
        <v>10</v>
      </c>
      <c r="G115" s="10">
        <v>6</v>
      </c>
    </row>
    <row r="116" spans="1:7">
      <c r="A116">
        <v>2020</v>
      </c>
      <c r="B116" t="s">
        <v>126</v>
      </c>
      <c r="C116">
        <v>95493</v>
      </c>
      <c r="D116" t="s">
        <v>150</v>
      </c>
      <c r="E116" s="1">
        <v>0.96</v>
      </c>
      <c r="F116" t="s">
        <v>10</v>
      </c>
      <c r="G116" s="10">
        <v>6</v>
      </c>
    </row>
    <row r="117" spans="1:7">
      <c r="A117">
        <v>2020</v>
      </c>
      <c r="B117" t="s">
        <v>126</v>
      </c>
      <c r="C117">
        <v>95494</v>
      </c>
      <c r="D117" t="s">
        <v>151</v>
      </c>
      <c r="E117" s="1">
        <v>1.32</v>
      </c>
      <c r="F117" t="s">
        <v>10</v>
      </c>
      <c r="G117" s="10">
        <v>6</v>
      </c>
    </row>
    <row r="118" spans="1:7">
      <c r="A118">
        <v>2020</v>
      </c>
      <c r="B118" t="s">
        <v>126</v>
      </c>
      <c r="C118">
        <v>95495</v>
      </c>
      <c r="D118" t="s">
        <v>152</v>
      </c>
      <c r="E118" s="1">
        <v>0.84</v>
      </c>
      <c r="F118" t="s">
        <v>10</v>
      </c>
      <c r="G118" s="10">
        <v>6</v>
      </c>
    </row>
    <row r="119" spans="1:7">
      <c r="A119">
        <v>2020</v>
      </c>
      <c r="B119" t="s">
        <v>126</v>
      </c>
      <c r="C119">
        <v>95496</v>
      </c>
      <c r="D119" t="s">
        <v>153</v>
      </c>
      <c r="E119" s="1">
        <v>1.2</v>
      </c>
      <c r="F119" t="s">
        <v>10</v>
      </c>
      <c r="G119" s="10">
        <v>6</v>
      </c>
    </row>
    <row r="120" spans="1:7">
      <c r="A120">
        <v>2020</v>
      </c>
      <c r="B120" t="s">
        <v>126</v>
      </c>
      <c r="C120">
        <v>95497</v>
      </c>
      <c r="D120" t="s">
        <v>154</v>
      </c>
      <c r="E120" s="1">
        <v>0.96</v>
      </c>
      <c r="F120" t="s">
        <v>10</v>
      </c>
      <c r="G120" s="10">
        <v>6</v>
      </c>
    </row>
    <row r="121" spans="1:7">
      <c r="A121">
        <v>2020</v>
      </c>
      <c r="B121" t="s">
        <v>126</v>
      </c>
      <c r="C121">
        <v>95499</v>
      </c>
      <c r="D121" t="s">
        <v>155</v>
      </c>
      <c r="E121" s="1">
        <v>1.56</v>
      </c>
      <c r="F121" t="s">
        <v>10</v>
      </c>
      <c r="G121" s="10">
        <v>6</v>
      </c>
    </row>
    <row r="122" spans="1:7">
      <c r="A122">
        <v>1085</v>
      </c>
      <c r="B122" t="s">
        <v>39</v>
      </c>
      <c r="C122">
        <v>95372</v>
      </c>
      <c r="D122" t="s">
        <v>156</v>
      </c>
      <c r="E122" s="1">
        <v>2</v>
      </c>
      <c r="F122" t="s">
        <v>15</v>
      </c>
      <c r="G122" s="10">
        <v>5.921875</v>
      </c>
    </row>
    <row r="123" spans="1:7">
      <c r="A123">
        <v>1085</v>
      </c>
      <c r="B123" t="s">
        <v>39</v>
      </c>
      <c r="C123">
        <v>95311</v>
      </c>
      <c r="D123" t="s">
        <v>157</v>
      </c>
      <c r="E123" s="1">
        <v>2</v>
      </c>
      <c r="F123" t="s">
        <v>10</v>
      </c>
      <c r="G123" s="10">
        <v>5.84375</v>
      </c>
    </row>
    <row r="124" spans="1:7">
      <c r="A124">
        <v>152</v>
      </c>
      <c r="B124" t="s">
        <v>158</v>
      </c>
      <c r="C124">
        <v>94043</v>
      </c>
      <c r="D124" t="s">
        <v>159</v>
      </c>
      <c r="E124" s="1">
        <v>2</v>
      </c>
      <c r="F124" t="s">
        <v>10</v>
      </c>
      <c r="G124" s="10">
        <v>5.75</v>
      </c>
    </row>
    <row r="125" spans="1:7">
      <c r="A125">
        <v>152</v>
      </c>
      <c r="B125" t="s">
        <v>158</v>
      </c>
      <c r="C125">
        <v>94452</v>
      </c>
      <c r="D125" t="s">
        <v>160</v>
      </c>
      <c r="E125" s="1">
        <v>2</v>
      </c>
      <c r="F125" t="s">
        <v>10</v>
      </c>
      <c r="G125" s="10">
        <v>5.75</v>
      </c>
    </row>
    <row r="126" spans="1:7">
      <c r="A126">
        <v>152</v>
      </c>
      <c r="B126" t="s">
        <v>158</v>
      </c>
      <c r="C126">
        <v>92566</v>
      </c>
      <c r="D126" t="s">
        <v>161</v>
      </c>
      <c r="E126" s="1">
        <v>2</v>
      </c>
      <c r="F126" t="s">
        <v>15</v>
      </c>
      <c r="G126" s="10">
        <v>5.65625</v>
      </c>
    </row>
    <row r="127" spans="1:7">
      <c r="A127">
        <v>152</v>
      </c>
      <c r="B127" t="s">
        <v>158</v>
      </c>
      <c r="C127">
        <v>93921</v>
      </c>
      <c r="D127" t="s">
        <v>162</v>
      </c>
      <c r="E127" s="1">
        <v>2</v>
      </c>
      <c r="F127" t="s">
        <v>15</v>
      </c>
      <c r="G127" s="10">
        <v>5.546875</v>
      </c>
    </row>
    <row r="128" spans="1:7">
      <c r="A128">
        <v>343</v>
      </c>
      <c r="B128" t="s">
        <v>24</v>
      </c>
      <c r="C128">
        <v>95070</v>
      </c>
      <c r="D128" t="s">
        <v>163</v>
      </c>
      <c r="E128" s="1">
        <v>5</v>
      </c>
      <c r="F128" t="s">
        <v>15</v>
      </c>
      <c r="G128" s="10">
        <v>5.4375</v>
      </c>
    </row>
    <row r="129" spans="1:7">
      <c r="A129">
        <v>145</v>
      </c>
      <c r="B129" t="s">
        <v>29</v>
      </c>
      <c r="C129">
        <v>95384</v>
      </c>
      <c r="D129" t="s">
        <v>164</v>
      </c>
      <c r="E129" s="1">
        <v>5</v>
      </c>
      <c r="F129" t="s">
        <v>15</v>
      </c>
      <c r="G129" s="10">
        <v>5.328125</v>
      </c>
    </row>
    <row r="130" spans="1:7">
      <c r="A130">
        <v>343</v>
      </c>
      <c r="B130" t="s">
        <v>24</v>
      </c>
      <c r="C130">
        <v>95233</v>
      </c>
      <c r="D130" t="s">
        <v>165</v>
      </c>
      <c r="E130" s="1">
        <v>4.95</v>
      </c>
      <c r="F130" t="s">
        <v>10</v>
      </c>
      <c r="G130" s="10">
        <v>5.3125</v>
      </c>
    </row>
    <row r="131" spans="1:7">
      <c r="A131">
        <v>2023</v>
      </c>
      <c r="B131" t="s">
        <v>8</v>
      </c>
      <c r="C131">
        <v>95324</v>
      </c>
      <c r="D131" t="s">
        <v>166</v>
      </c>
      <c r="E131" s="1">
        <v>2</v>
      </c>
      <c r="F131" t="s">
        <v>10</v>
      </c>
      <c r="G131" s="10">
        <v>5.296875</v>
      </c>
    </row>
    <row r="132" spans="1:7">
      <c r="A132">
        <v>36</v>
      </c>
      <c r="B132" t="s">
        <v>55</v>
      </c>
      <c r="C132">
        <v>95093</v>
      </c>
      <c r="D132" t="s">
        <v>167</v>
      </c>
      <c r="E132" s="1">
        <v>5</v>
      </c>
      <c r="F132" t="s">
        <v>15</v>
      </c>
      <c r="G132" s="10">
        <v>5.25</v>
      </c>
    </row>
    <row r="133" spans="1:7">
      <c r="A133">
        <v>36</v>
      </c>
      <c r="B133" t="s">
        <v>55</v>
      </c>
      <c r="C133">
        <v>95097</v>
      </c>
      <c r="D133" t="s">
        <v>168</v>
      </c>
      <c r="E133" s="1">
        <v>1.5</v>
      </c>
      <c r="F133" t="s">
        <v>15</v>
      </c>
      <c r="G133" s="10">
        <v>5.25</v>
      </c>
    </row>
    <row r="134" spans="1:7">
      <c r="A134">
        <v>136</v>
      </c>
      <c r="B134" t="s">
        <v>63</v>
      </c>
      <c r="C134">
        <v>92996</v>
      </c>
      <c r="D134" t="s">
        <v>169</v>
      </c>
      <c r="E134" s="1">
        <v>5</v>
      </c>
      <c r="F134" t="s">
        <v>15</v>
      </c>
      <c r="G134" s="10">
        <v>5</v>
      </c>
    </row>
    <row r="135" spans="1:7">
      <c r="A135">
        <v>13</v>
      </c>
      <c r="B135" t="s">
        <v>32</v>
      </c>
      <c r="C135">
        <v>94625</v>
      </c>
      <c r="D135" t="s">
        <v>170</v>
      </c>
      <c r="E135" s="1">
        <v>2.988</v>
      </c>
      <c r="F135" t="s">
        <v>15</v>
      </c>
      <c r="G135" s="10">
        <v>5</v>
      </c>
    </row>
    <row r="136" spans="1:7">
      <c r="A136">
        <v>2023</v>
      </c>
      <c r="B136" t="s">
        <v>8</v>
      </c>
      <c r="C136">
        <v>95221</v>
      </c>
      <c r="D136" t="s">
        <v>171</v>
      </c>
      <c r="E136" s="1">
        <v>5</v>
      </c>
      <c r="F136" t="s">
        <v>15</v>
      </c>
      <c r="G136" s="10">
        <v>5</v>
      </c>
    </row>
    <row r="137" spans="1:7">
      <c r="A137">
        <v>343</v>
      </c>
      <c r="B137" t="s">
        <v>24</v>
      </c>
      <c r="C137">
        <v>95267</v>
      </c>
      <c r="D137" t="s">
        <v>172</v>
      </c>
      <c r="E137" s="1">
        <v>3</v>
      </c>
      <c r="F137" t="s">
        <v>15</v>
      </c>
      <c r="G137" s="10">
        <v>5</v>
      </c>
    </row>
    <row r="138" spans="1:7">
      <c r="A138">
        <v>174</v>
      </c>
      <c r="B138" t="s">
        <v>173</v>
      </c>
      <c r="C138">
        <v>95299</v>
      </c>
      <c r="D138" t="s">
        <v>174</v>
      </c>
      <c r="E138" s="1">
        <v>1.63</v>
      </c>
      <c r="F138" t="s">
        <v>15</v>
      </c>
      <c r="G138" s="10">
        <v>5</v>
      </c>
    </row>
    <row r="139" spans="1:7">
      <c r="A139">
        <v>21</v>
      </c>
      <c r="B139" t="s">
        <v>73</v>
      </c>
      <c r="C139">
        <v>95410</v>
      </c>
      <c r="D139" t="s">
        <v>175</v>
      </c>
      <c r="E139" s="1">
        <v>4</v>
      </c>
      <c r="F139" t="s">
        <v>15</v>
      </c>
      <c r="G139" s="10">
        <v>5</v>
      </c>
    </row>
    <row r="140" spans="1:7">
      <c r="A140">
        <v>21</v>
      </c>
      <c r="B140" t="s">
        <v>73</v>
      </c>
      <c r="C140">
        <v>95416</v>
      </c>
      <c r="D140" t="s">
        <v>176</v>
      </c>
      <c r="E140" s="1">
        <v>2</v>
      </c>
      <c r="F140" t="s">
        <v>15</v>
      </c>
      <c r="G140" s="10">
        <v>5</v>
      </c>
    </row>
    <row r="141" spans="1:7">
      <c r="A141">
        <v>145</v>
      </c>
      <c r="B141" t="s">
        <v>29</v>
      </c>
      <c r="C141">
        <v>95322</v>
      </c>
      <c r="D141" t="s">
        <v>177</v>
      </c>
      <c r="E141" s="1">
        <v>5</v>
      </c>
      <c r="F141" t="s">
        <v>10</v>
      </c>
      <c r="G141" s="10">
        <v>4.96875</v>
      </c>
    </row>
    <row r="142" spans="1:7">
      <c r="A142">
        <v>1058</v>
      </c>
      <c r="B142" t="s">
        <v>76</v>
      </c>
      <c r="C142">
        <v>95228</v>
      </c>
      <c r="D142" t="s">
        <v>178</v>
      </c>
      <c r="E142" s="1">
        <v>2</v>
      </c>
      <c r="F142" t="s">
        <v>15</v>
      </c>
      <c r="G142" s="10">
        <v>4.796875</v>
      </c>
    </row>
    <row r="143" spans="1:7">
      <c r="A143">
        <v>1058</v>
      </c>
      <c r="B143" t="s">
        <v>76</v>
      </c>
      <c r="C143">
        <v>95336</v>
      </c>
      <c r="D143" t="s">
        <v>179</v>
      </c>
      <c r="E143" s="1">
        <v>2</v>
      </c>
      <c r="F143" t="s">
        <v>15</v>
      </c>
      <c r="G143" s="10">
        <v>4.796875</v>
      </c>
    </row>
    <row r="144" spans="1:7">
      <c r="A144">
        <v>1058</v>
      </c>
      <c r="B144" t="s">
        <v>76</v>
      </c>
      <c r="C144">
        <v>95338</v>
      </c>
      <c r="D144" t="s">
        <v>180</v>
      </c>
      <c r="E144" s="1">
        <v>2</v>
      </c>
      <c r="F144" t="s">
        <v>15</v>
      </c>
      <c r="G144" s="10">
        <v>4.796875</v>
      </c>
    </row>
    <row r="145" spans="1:7">
      <c r="A145">
        <v>92</v>
      </c>
      <c r="B145" t="s">
        <v>181</v>
      </c>
      <c r="C145">
        <v>95208</v>
      </c>
      <c r="D145" t="s">
        <v>182</v>
      </c>
      <c r="E145" s="1">
        <v>2</v>
      </c>
      <c r="F145" t="s">
        <v>15</v>
      </c>
      <c r="G145" s="10">
        <v>4.546875</v>
      </c>
    </row>
    <row r="146" spans="1:7">
      <c r="A146">
        <v>92</v>
      </c>
      <c r="B146" t="s">
        <v>181</v>
      </c>
      <c r="C146">
        <v>95232</v>
      </c>
      <c r="D146" t="s">
        <v>183</v>
      </c>
      <c r="E146" s="1">
        <v>2</v>
      </c>
      <c r="F146" t="s">
        <v>15</v>
      </c>
      <c r="G146" s="10">
        <v>4.546875</v>
      </c>
    </row>
    <row r="147" spans="1:7">
      <c r="A147">
        <v>107</v>
      </c>
      <c r="B147" t="s">
        <v>184</v>
      </c>
      <c r="C147">
        <v>95095</v>
      </c>
      <c r="D147" t="s">
        <v>185</v>
      </c>
      <c r="E147" s="1">
        <v>2</v>
      </c>
      <c r="F147" t="s">
        <v>15</v>
      </c>
      <c r="G147" s="10">
        <v>4.515625</v>
      </c>
    </row>
    <row r="148" spans="1:7">
      <c r="A148">
        <v>107</v>
      </c>
      <c r="B148" t="s">
        <v>184</v>
      </c>
      <c r="C148">
        <v>95225</v>
      </c>
      <c r="D148" t="s">
        <v>186</v>
      </c>
      <c r="E148" s="1">
        <v>2</v>
      </c>
      <c r="F148" t="s">
        <v>15</v>
      </c>
      <c r="G148" s="10">
        <v>4.515625</v>
      </c>
    </row>
    <row r="149" spans="1:7">
      <c r="A149">
        <v>42</v>
      </c>
      <c r="B149" t="s">
        <v>187</v>
      </c>
      <c r="C149">
        <v>95254</v>
      </c>
      <c r="D149" t="s">
        <v>188</v>
      </c>
      <c r="E149" s="1">
        <v>2</v>
      </c>
      <c r="F149" t="s">
        <v>15</v>
      </c>
      <c r="G149" s="10">
        <v>4.515625</v>
      </c>
    </row>
    <row r="150" spans="1:7">
      <c r="A150">
        <v>42</v>
      </c>
      <c r="B150" t="s">
        <v>187</v>
      </c>
      <c r="C150">
        <v>95333</v>
      </c>
      <c r="D150" t="s">
        <v>189</v>
      </c>
      <c r="E150" s="1">
        <v>2</v>
      </c>
      <c r="F150" t="s">
        <v>15</v>
      </c>
      <c r="G150" s="10">
        <v>4.515625</v>
      </c>
    </row>
    <row r="151" spans="1:7">
      <c r="A151">
        <v>1058</v>
      </c>
      <c r="B151" t="s">
        <v>76</v>
      </c>
      <c r="C151">
        <v>95117</v>
      </c>
      <c r="D151" t="s">
        <v>190</v>
      </c>
      <c r="E151" s="1">
        <v>2</v>
      </c>
      <c r="F151" t="s">
        <v>15</v>
      </c>
      <c r="G151" s="10">
        <v>4.4375</v>
      </c>
    </row>
    <row r="152" spans="1:7">
      <c r="A152">
        <v>1058</v>
      </c>
      <c r="B152" t="s">
        <v>76</v>
      </c>
      <c r="C152">
        <v>95312</v>
      </c>
      <c r="D152" t="s">
        <v>191</v>
      </c>
      <c r="E152" s="1">
        <v>2</v>
      </c>
      <c r="F152" t="s">
        <v>15</v>
      </c>
      <c r="G152" s="10">
        <v>4.4375</v>
      </c>
    </row>
    <row r="153" spans="1:7">
      <c r="A153">
        <v>656</v>
      </c>
      <c r="B153" t="s">
        <v>97</v>
      </c>
      <c r="C153">
        <v>94378</v>
      </c>
      <c r="D153" t="s">
        <v>192</v>
      </c>
      <c r="E153" s="1">
        <v>0.5</v>
      </c>
      <c r="F153" t="s">
        <v>10</v>
      </c>
      <c r="G153" s="10">
        <v>4</v>
      </c>
    </row>
    <row r="154" spans="1:7">
      <c r="A154">
        <v>672</v>
      </c>
      <c r="B154" t="s">
        <v>88</v>
      </c>
      <c r="C154">
        <v>94482</v>
      </c>
      <c r="D154" t="s">
        <v>193</v>
      </c>
      <c r="E154" s="1">
        <v>0.06</v>
      </c>
      <c r="F154" t="s">
        <v>10</v>
      </c>
      <c r="G154" s="10">
        <v>4</v>
      </c>
    </row>
    <row r="155" spans="1:7">
      <c r="A155">
        <v>672</v>
      </c>
      <c r="B155" t="s">
        <v>88</v>
      </c>
      <c r="C155">
        <v>94773</v>
      </c>
      <c r="D155" t="s">
        <v>194</v>
      </c>
      <c r="E155" s="1">
        <v>0.06</v>
      </c>
      <c r="F155" t="s">
        <v>10</v>
      </c>
      <c r="G155" s="10">
        <v>4</v>
      </c>
    </row>
    <row r="156" spans="1:7">
      <c r="A156">
        <v>13</v>
      </c>
      <c r="B156" t="s">
        <v>32</v>
      </c>
      <c r="C156">
        <v>94800</v>
      </c>
      <c r="D156" t="s">
        <v>195</v>
      </c>
      <c r="E156" s="1">
        <v>1.992</v>
      </c>
      <c r="F156" t="s">
        <v>10</v>
      </c>
      <c r="G156" s="10">
        <v>4</v>
      </c>
    </row>
    <row r="157" spans="1:7">
      <c r="A157">
        <v>95</v>
      </c>
      <c r="B157" t="s">
        <v>196</v>
      </c>
      <c r="C157">
        <v>94924</v>
      </c>
      <c r="D157" t="s">
        <v>197</v>
      </c>
      <c r="E157" s="1">
        <v>5</v>
      </c>
      <c r="F157" t="s">
        <v>10</v>
      </c>
      <c r="G157" s="10">
        <v>4</v>
      </c>
    </row>
    <row r="158" spans="1:7">
      <c r="A158">
        <v>672</v>
      </c>
      <c r="B158" t="s">
        <v>88</v>
      </c>
      <c r="C158">
        <v>95131</v>
      </c>
      <c r="D158" t="s">
        <v>198</v>
      </c>
      <c r="E158" s="1">
        <v>0.06</v>
      </c>
      <c r="F158" t="s">
        <v>10</v>
      </c>
      <c r="G158" s="10">
        <v>4</v>
      </c>
    </row>
    <row r="159" spans="1:7">
      <c r="A159">
        <v>36</v>
      </c>
      <c r="B159" t="s">
        <v>55</v>
      </c>
      <c r="C159">
        <v>95171</v>
      </c>
      <c r="D159" t="s">
        <v>199</v>
      </c>
      <c r="E159" s="1">
        <v>3.5</v>
      </c>
      <c r="F159" t="s">
        <v>15</v>
      </c>
      <c r="G159" s="10">
        <v>4</v>
      </c>
    </row>
    <row r="160" spans="1:7">
      <c r="A160">
        <v>2032</v>
      </c>
      <c r="B160" t="s">
        <v>200</v>
      </c>
      <c r="C160">
        <v>95185</v>
      </c>
      <c r="D160" t="s">
        <v>201</v>
      </c>
      <c r="E160" s="1">
        <v>4.9980000000000002</v>
      </c>
      <c r="F160" t="s">
        <v>15</v>
      </c>
      <c r="G160" s="10">
        <v>4</v>
      </c>
    </row>
    <row r="161" spans="1:7">
      <c r="A161">
        <v>80</v>
      </c>
      <c r="B161" t="s">
        <v>36</v>
      </c>
      <c r="C161">
        <v>95191</v>
      </c>
      <c r="D161" t="s">
        <v>202</v>
      </c>
      <c r="E161" s="1">
        <v>0.99</v>
      </c>
      <c r="F161" t="s">
        <v>10</v>
      </c>
      <c r="G161" s="10">
        <v>4</v>
      </c>
    </row>
    <row r="162" spans="1:7">
      <c r="A162">
        <v>80</v>
      </c>
      <c r="B162" t="s">
        <v>36</v>
      </c>
      <c r="C162">
        <v>95200</v>
      </c>
      <c r="D162" t="s">
        <v>203</v>
      </c>
      <c r="E162" s="1">
        <v>5</v>
      </c>
      <c r="F162" t="s">
        <v>15</v>
      </c>
      <c r="G162" s="10">
        <v>4</v>
      </c>
    </row>
    <row r="163" spans="1:7">
      <c r="A163">
        <v>80</v>
      </c>
      <c r="B163" t="s">
        <v>36</v>
      </c>
      <c r="C163">
        <v>95206</v>
      </c>
      <c r="D163" t="s">
        <v>204</v>
      </c>
      <c r="E163" s="1">
        <v>0.88</v>
      </c>
      <c r="F163" t="s">
        <v>10</v>
      </c>
      <c r="G163" s="10">
        <v>4</v>
      </c>
    </row>
    <row r="164" spans="1:7">
      <c r="A164">
        <v>80</v>
      </c>
      <c r="B164" t="s">
        <v>36</v>
      </c>
      <c r="C164">
        <v>95216</v>
      </c>
      <c r="D164" t="s">
        <v>205</v>
      </c>
      <c r="E164" s="1">
        <v>3.85</v>
      </c>
      <c r="F164" t="s">
        <v>10</v>
      </c>
      <c r="G164" s="10">
        <v>4</v>
      </c>
    </row>
    <row r="165" spans="1:7">
      <c r="A165">
        <v>80</v>
      </c>
      <c r="B165" t="s">
        <v>36</v>
      </c>
      <c r="C165">
        <v>95220</v>
      </c>
      <c r="D165" t="s">
        <v>206</v>
      </c>
      <c r="E165" s="1">
        <v>1.87</v>
      </c>
      <c r="F165" t="s">
        <v>10</v>
      </c>
      <c r="G165" s="10">
        <v>4</v>
      </c>
    </row>
    <row r="166" spans="1:7">
      <c r="A166">
        <v>80</v>
      </c>
      <c r="B166" t="s">
        <v>36</v>
      </c>
      <c r="C166">
        <v>95230</v>
      </c>
      <c r="D166" t="s">
        <v>207</v>
      </c>
      <c r="E166" s="1">
        <v>0.88</v>
      </c>
      <c r="F166" t="s">
        <v>10</v>
      </c>
      <c r="G166" s="10">
        <v>4</v>
      </c>
    </row>
    <row r="167" spans="1:7">
      <c r="A167">
        <v>80</v>
      </c>
      <c r="B167" t="s">
        <v>36</v>
      </c>
      <c r="C167">
        <v>95234</v>
      </c>
      <c r="D167" t="s">
        <v>208</v>
      </c>
      <c r="E167" s="1">
        <v>1.65</v>
      </c>
      <c r="F167" t="s">
        <v>10</v>
      </c>
      <c r="G167" s="10">
        <v>4</v>
      </c>
    </row>
    <row r="168" spans="1:7">
      <c r="A168">
        <v>382</v>
      </c>
      <c r="B168" t="s">
        <v>101</v>
      </c>
      <c r="C168">
        <v>95236</v>
      </c>
      <c r="D168" t="s">
        <v>209</v>
      </c>
      <c r="E168" s="1">
        <v>1.68</v>
      </c>
      <c r="F168" t="s">
        <v>10</v>
      </c>
      <c r="G168" s="10">
        <v>4</v>
      </c>
    </row>
    <row r="169" spans="1:7">
      <c r="A169">
        <v>80</v>
      </c>
      <c r="B169" t="s">
        <v>36</v>
      </c>
      <c r="C169">
        <v>95246</v>
      </c>
      <c r="D169" t="s">
        <v>210</v>
      </c>
      <c r="E169" s="1">
        <v>0.44</v>
      </c>
      <c r="F169" t="s">
        <v>10</v>
      </c>
      <c r="G169" s="10">
        <v>4</v>
      </c>
    </row>
    <row r="170" spans="1:7">
      <c r="A170">
        <v>80</v>
      </c>
      <c r="B170" t="s">
        <v>36</v>
      </c>
      <c r="C170">
        <v>95248</v>
      </c>
      <c r="D170" t="s">
        <v>211</v>
      </c>
      <c r="E170" s="1">
        <v>1.1000000000000001</v>
      </c>
      <c r="F170" t="s">
        <v>10</v>
      </c>
      <c r="G170" s="10">
        <v>4</v>
      </c>
    </row>
    <row r="171" spans="1:7">
      <c r="A171">
        <v>80</v>
      </c>
      <c r="B171" t="s">
        <v>36</v>
      </c>
      <c r="C171">
        <v>95252</v>
      </c>
      <c r="D171" t="s">
        <v>212</v>
      </c>
      <c r="E171" s="1">
        <v>0.55000000000000004</v>
      </c>
      <c r="F171" t="s">
        <v>10</v>
      </c>
      <c r="G171" s="10">
        <v>4</v>
      </c>
    </row>
    <row r="172" spans="1:7">
      <c r="A172">
        <v>24</v>
      </c>
      <c r="B172" t="s">
        <v>20</v>
      </c>
      <c r="C172">
        <v>95266</v>
      </c>
      <c r="D172" t="s">
        <v>213</v>
      </c>
      <c r="E172" s="1">
        <v>2</v>
      </c>
      <c r="F172" t="s">
        <v>15</v>
      </c>
      <c r="G172" s="10">
        <v>4</v>
      </c>
    </row>
    <row r="173" spans="1:7">
      <c r="A173">
        <v>80</v>
      </c>
      <c r="B173" t="s">
        <v>36</v>
      </c>
      <c r="C173">
        <v>95268</v>
      </c>
      <c r="D173" t="s">
        <v>214</v>
      </c>
      <c r="E173" s="1">
        <v>0.88</v>
      </c>
      <c r="F173" t="s">
        <v>10</v>
      </c>
      <c r="G173" s="10">
        <v>4</v>
      </c>
    </row>
    <row r="174" spans="1:7">
      <c r="A174">
        <v>80</v>
      </c>
      <c r="B174" t="s">
        <v>36</v>
      </c>
      <c r="C174">
        <v>95276</v>
      </c>
      <c r="D174" t="s">
        <v>215</v>
      </c>
      <c r="E174" s="1">
        <v>1.76</v>
      </c>
      <c r="F174" t="s">
        <v>10</v>
      </c>
      <c r="G174" s="10">
        <v>4</v>
      </c>
    </row>
    <row r="175" spans="1:7">
      <c r="A175">
        <v>24</v>
      </c>
      <c r="B175" t="s">
        <v>20</v>
      </c>
      <c r="C175">
        <v>95279</v>
      </c>
      <c r="D175" t="s">
        <v>216</v>
      </c>
      <c r="E175" s="1">
        <v>2</v>
      </c>
      <c r="F175" t="s">
        <v>15</v>
      </c>
      <c r="G175" s="10">
        <v>4</v>
      </c>
    </row>
    <row r="176" spans="1:7">
      <c r="A176">
        <v>80</v>
      </c>
      <c r="B176" t="s">
        <v>36</v>
      </c>
      <c r="C176">
        <v>95282</v>
      </c>
      <c r="D176" t="s">
        <v>217</v>
      </c>
      <c r="E176" s="1">
        <v>0.88</v>
      </c>
      <c r="F176" t="s">
        <v>10</v>
      </c>
      <c r="G176" s="10">
        <v>4</v>
      </c>
    </row>
    <row r="177" spans="1:7">
      <c r="A177">
        <v>80</v>
      </c>
      <c r="B177" t="s">
        <v>36</v>
      </c>
      <c r="C177">
        <v>95287</v>
      </c>
      <c r="D177" t="s">
        <v>218</v>
      </c>
      <c r="E177" s="1">
        <v>0.9</v>
      </c>
      <c r="F177" t="s">
        <v>10</v>
      </c>
      <c r="G177" s="10">
        <v>4</v>
      </c>
    </row>
    <row r="178" spans="1:7">
      <c r="A178">
        <v>80</v>
      </c>
      <c r="B178" t="s">
        <v>36</v>
      </c>
      <c r="C178">
        <v>95290</v>
      </c>
      <c r="D178" t="s">
        <v>219</v>
      </c>
      <c r="E178" s="1">
        <v>3.63</v>
      </c>
      <c r="F178" t="s">
        <v>10</v>
      </c>
      <c r="G178" s="10">
        <v>4</v>
      </c>
    </row>
    <row r="179" spans="1:7">
      <c r="A179">
        <v>80</v>
      </c>
      <c r="B179" t="s">
        <v>36</v>
      </c>
      <c r="C179">
        <v>95292</v>
      </c>
      <c r="D179" t="s">
        <v>220</v>
      </c>
      <c r="E179" s="1">
        <v>0.88</v>
      </c>
      <c r="F179" t="s">
        <v>10</v>
      </c>
      <c r="G179" s="10">
        <v>4</v>
      </c>
    </row>
    <row r="180" spans="1:7">
      <c r="A180">
        <v>80</v>
      </c>
      <c r="B180" t="s">
        <v>36</v>
      </c>
      <c r="C180">
        <v>95295</v>
      </c>
      <c r="D180" t="s">
        <v>221</v>
      </c>
      <c r="E180" s="1">
        <v>1.98</v>
      </c>
      <c r="F180" t="s">
        <v>10</v>
      </c>
      <c r="G180" s="10">
        <v>4</v>
      </c>
    </row>
    <row r="181" spans="1:7">
      <c r="A181">
        <v>80</v>
      </c>
      <c r="B181" t="s">
        <v>36</v>
      </c>
      <c r="C181">
        <v>95301</v>
      </c>
      <c r="D181" t="s">
        <v>222</v>
      </c>
      <c r="E181" s="1">
        <v>0.99</v>
      </c>
      <c r="F181" t="s">
        <v>10</v>
      </c>
      <c r="G181" s="10">
        <v>4</v>
      </c>
    </row>
    <row r="182" spans="1:7">
      <c r="A182">
        <v>80</v>
      </c>
      <c r="B182" t="s">
        <v>36</v>
      </c>
      <c r="C182">
        <v>95303</v>
      </c>
      <c r="D182" t="s">
        <v>223</v>
      </c>
      <c r="E182" s="1">
        <v>0.66</v>
      </c>
      <c r="F182" t="s">
        <v>10</v>
      </c>
      <c r="G182" s="10">
        <v>4</v>
      </c>
    </row>
    <row r="183" spans="1:7">
      <c r="A183">
        <v>80</v>
      </c>
      <c r="B183" t="s">
        <v>36</v>
      </c>
      <c r="C183">
        <v>95304</v>
      </c>
      <c r="D183" t="s">
        <v>224</v>
      </c>
      <c r="E183" s="1">
        <v>0.99</v>
      </c>
      <c r="F183" t="s">
        <v>10</v>
      </c>
      <c r="G183" s="10">
        <v>4</v>
      </c>
    </row>
    <row r="184" spans="1:7">
      <c r="A184">
        <v>80</v>
      </c>
      <c r="B184" t="s">
        <v>36</v>
      </c>
      <c r="C184">
        <v>95320</v>
      </c>
      <c r="D184" t="s">
        <v>225</v>
      </c>
      <c r="E184" s="1">
        <v>0.88</v>
      </c>
      <c r="F184" t="s">
        <v>10</v>
      </c>
      <c r="G184" s="10">
        <v>4</v>
      </c>
    </row>
    <row r="185" spans="1:7">
      <c r="A185">
        <v>80</v>
      </c>
      <c r="B185" t="s">
        <v>36</v>
      </c>
      <c r="C185">
        <v>95339</v>
      </c>
      <c r="D185" t="s">
        <v>226</v>
      </c>
      <c r="E185" s="1">
        <v>1.21</v>
      </c>
      <c r="F185" t="s">
        <v>10</v>
      </c>
      <c r="G185" s="10">
        <v>4</v>
      </c>
    </row>
    <row r="186" spans="1:7">
      <c r="A186">
        <v>80</v>
      </c>
      <c r="B186" t="s">
        <v>36</v>
      </c>
      <c r="C186">
        <v>95343</v>
      </c>
      <c r="D186" t="s">
        <v>227</v>
      </c>
      <c r="E186" s="1">
        <v>0.88</v>
      </c>
      <c r="F186" t="s">
        <v>10</v>
      </c>
      <c r="G186" s="10">
        <v>4</v>
      </c>
    </row>
    <row r="187" spans="1:7">
      <c r="A187">
        <v>80</v>
      </c>
      <c r="B187" t="s">
        <v>36</v>
      </c>
      <c r="C187">
        <v>95354</v>
      </c>
      <c r="D187" t="s">
        <v>228</v>
      </c>
      <c r="E187" s="1">
        <v>0.22</v>
      </c>
      <c r="F187" t="s">
        <v>10</v>
      </c>
      <c r="G187" s="10">
        <v>4</v>
      </c>
    </row>
    <row r="188" spans="1:7">
      <c r="A188">
        <v>80</v>
      </c>
      <c r="B188" t="s">
        <v>36</v>
      </c>
      <c r="C188">
        <v>95355</v>
      </c>
      <c r="D188" t="s">
        <v>229</v>
      </c>
      <c r="E188" s="1">
        <v>0.77</v>
      </c>
      <c r="F188" t="s">
        <v>10</v>
      </c>
      <c r="G188" s="10">
        <v>4</v>
      </c>
    </row>
    <row r="189" spans="1:7">
      <c r="A189">
        <v>80</v>
      </c>
      <c r="B189" t="s">
        <v>36</v>
      </c>
      <c r="C189">
        <v>95360</v>
      </c>
      <c r="D189" t="s">
        <v>230</v>
      </c>
      <c r="E189" s="1">
        <v>1.32</v>
      </c>
      <c r="F189" t="s">
        <v>10</v>
      </c>
      <c r="G189" s="10">
        <v>4</v>
      </c>
    </row>
    <row r="190" spans="1:7">
      <c r="A190">
        <v>80</v>
      </c>
      <c r="B190" t="s">
        <v>36</v>
      </c>
      <c r="C190">
        <v>95364</v>
      </c>
      <c r="D190" t="s">
        <v>231</v>
      </c>
      <c r="E190" s="1">
        <v>0.66</v>
      </c>
      <c r="F190" t="s">
        <v>10</v>
      </c>
      <c r="G190" s="10">
        <v>4</v>
      </c>
    </row>
    <row r="191" spans="1:7">
      <c r="A191">
        <v>80</v>
      </c>
      <c r="B191" t="s">
        <v>36</v>
      </c>
      <c r="C191">
        <v>95369</v>
      </c>
      <c r="D191" t="s">
        <v>232</v>
      </c>
      <c r="E191" s="1">
        <v>1.21</v>
      </c>
      <c r="F191" t="s">
        <v>10</v>
      </c>
      <c r="G191" s="10">
        <v>4</v>
      </c>
    </row>
    <row r="192" spans="1:7">
      <c r="A192">
        <v>80</v>
      </c>
      <c r="B192" t="s">
        <v>36</v>
      </c>
      <c r="C192">
        <v>95377</v>
      </c>
      <c r="D192" t="s">
        <v>233</v>
      </c>
      <c r="E192" s="1">
        <v>1.87</v>
      </c>
      <c r="F192" t="s">
        <v>10</v>
      </c>
      <c r="G192" s="10">
        <v>4</v>
      </c>
    </row>
    <row r="193" spans="1:7">
      <c r="A193">
        <v>80</v>
      </c>
      <c r="B193" t="s">
        <v>36</v>
      </c>
      <c r="C193">
        <v>95381</v>
      </c>
      <c r="D193" t="s">
        <v>234</v>
      </c>
      <c r="E193" s="1">
        <v>0.77</v>
      </c>
      <c r="F193" t="s">
        <v>10</v>
      </c>
      <c r="G193" s="10">
        <v>4</v>
      </c>
    </row>
    <row r="194" spans="1:7">
      <c r="A194">
        <v>80</v>
      </c>
      <c r="B194" t="s">
        <v>36</v>
      </c>
      <c r="C194">
        <v>95386</v>
      </c>
      <c r="D194" t="s">
        <v>235</v>
      </c>
      <c r="E194" s="1">
        <v>0.55000000000000004</v>
      </c>
      <c r="F194" t="s">
        <v>10</v>
      </c>
      <c r="G194" s="10">
        <v>4</v>
      </c>
    </row>
    <row r="195" spans="1:7">
      <c r="A195">
        <v>80</v>
      </c>
      <c r="B195" t="s">
        <v>36</v>
      </c>
      <c r="C195">
        <v>95393</v>
      </c>
      <c r="D195" t="s">
        <v>236</v>
      </c>
      <c r="E195" s="1">
        <v>0.77</v>
      </c>
      <c r="F195" t="s">
        <v>10</v>
      </c>
      <c r="G195" s="10">
        <v>4</v>
      </c>
    </row>
    <row r="196" spans="1:7">
      <c r="A196">
        <v>80</v>
      </c>
      <c r="B196" t="s">
        <v>36</v>
      </c>
      <c r="C196">
        <v>95397</v>
      </c>
      <c r="D196" t="s">
        <v>237</v>
      </c>
      <c r="E196" s="1">
        <v>1.1000000000000001</v>
      </c>
      <c r="F196" t="s">
        <v>10</v>
      </c>
      <c r="G196" s="10">
        <v>4</v>
      </c>
    </row>
    <row r="197" spans="1:7">
      <c r="A197">
        <v>656</v>
      </c>
      <c r="B197" t="s">
        <v>97</v>
      </c>
      <c r="C197">
        <v>95399</v>
      </c>
      <c r="D197" t="s">
        <v>238</v>
      </c>
      <c r="E197" s="1">
        <v>3.9375</v>
      </c>
      <c r="F197" t="s">
        <v>10</v>
      </c>
      <c r="G197" s="10">
        <v>4</v>
      </c>
    </row>
    <row r="198" spans="1:7">
      <c r="A198">
        <v>656</v>
      </c>
      <c r="B198" t="s">
        <v>97</v>
      </c>
      <c r="C198">
        <v>95407</v>
      </c>
      <c r="D198" t="s">
        <v>239</v>
      </c>
      <c r="E198" s="1">
        <v>1.0625</v>
      </c>
      <c r="F198" t="s">
        <v>10</v>
      </c>
      <c r="G198" s="10">
        <v>4</v>
      </c>
    </row>
    <row r="199" spans="1:7">
      <c r="A199">
        <v>656</v>
      </c>
      <c r="B199" t="s">
        <v>97</v>
      </c>
      <c r="C199">
        <v>95413</v>
      </c>
      <c r="D199" t="s">
        <v>240</v>
      </c>
      <c r="E199" s="1">
        <v>1.0625</v>
      </c>
      <c r="F199" t="s">
        <v>10</v>
      </c>
      <c r="G199" s="10">
        <v>4</v>
      </c>
    </row>
    <row r="200" spans="1:7">
      <c r="A200">
        <v>80</v>
      </c>
      <c r="B200" t="s">
        <v>36</v>
      </c>
      <c r="C200">
        <v>95438</v>
      </c>
      <c r="D200" t="s">
        <v>241</v>
      </c>
      <c r="E200" s="1">
        <v>5</v>
      </c>
      <c r="F200" t="s">
        <v>10</v>
      </c>
      <c r="G200" s="10">
        <v>4</v>
      </c>
    </row>
    <row r="201" spans="1:7">
      <c r="A201">
        <v>145</v>
      </c>
      <c r="B201" t="s">
        <v>29</v>
      </c>
      <c r="C201">
        <v>95087</v>
      </c>
      <c r="D201" t="s">
        <v>242</v>
      </c>
      <c r="E201" s="1">
        <v>5</v>
      </c>
      <c r="F201" t="s">
        <v>10</v>
      </c>
      <c r="G201" s="10">
        <v>3.96875</v>
      </c>
    </row>
    <row r="202" spans="1:7">
      <c r="A202">
        <v>291</v>
      </c>
      <c r="B202" t="s">
        <v>243</v>
      </c>
      <c r="C202">
        <v>95429</v>
      </c>
      <c r="D202" t="s">
        <v>244</v>
      </c>
      <c r="E202" s="1">
        <v>1.95</v>
      </c>
      <c r="F202" t="s">
        <v>10</v>
      </c>
      <c r="G202" s="10">
        <v>3.90625</v>
      </c>
    </row>
    <row r="203" spans="1:7">
      <c r="A203">
        <v>145</v>
      </c>
      <c r="B203" t="s">
        <v>29</v>
      </c>
      <c r="C203">
        <v>95214</v>
      </c>
      <c r="D203" t="s">
        <v>245</v>
      </c>
      <c r="E203" s="1">
        <v>5</v>
      </c>
      <c r="F203" t="s">
        <v>10</v>
      </c>
      <c r="G203" s="10">
        <v>3.875</v>
      </c>
    </row>
    <row r="204" spans="1:7">
      <c r="A204">
        <v>1085</v>
      </c>
      <c r="B204" t="s">
        <v>39</v>
      </c>
      <c r="C204">
        <v>95081</v>
      </c>
      <c r="D204" t="s">
        <v>246</v>
      </c>
      <c r="E204" s="1">
        <v>2</v>
      </c>
      <c r="F204" t="s">
        <v>10</v>
      </c>
      <c r="G204" s="10">
        <v>3.84375</v>
      </c>
    </row>
    <row r="205" spans="1:7">
      <c r="A205">
        <v>1085</v>
      </c>
      <c r="B205" t="s">
        <v>39</v>
      </c>
      <c r="C205">
        <v>95306</v>
      </c>
      <c r="D205" t="s">
        <v>247</v>
      </c>
      <c r="E205" s="1">
        <v>2</v>
      </c>
      <c r="F205" t="s">
        <v>10</v>
      </c>
      <c r="G205" s="10">
        <v>3.84375</v>
      </c>
    </row>
    <row r="206" spans="1:7">
      <c r="A206">
        <v>1085</v>
      </c>
      <c r="B206" t="s">
        <v>39</v>
      </c>
      <c r="C206">
        <v>95332</v>
      </c>
      <c r="D206" t="s">
        <v>248</v>
      </c>
      <c r="E206" s="1">
        <v>2</v>
      </c>
      <c r="F206" t="s">
        <v>10</v>
      </c>
      <c r="G206" s="10">
        <v>3.84375</v>
      </c>
    </row>
    <row r="207" spans="1:7">
      <c r="A207">
        <v>1085</v>
      </c>
      <c r="B207" t="s">
        <v>39</v>
      </c>
      <c r="C207">
        <v>95352</v>
      </c>
      <c r="D207" t="s">
        <v>249</v>
      </c>
      <c r="E207" s="1">
        <v>2</v>
      </c>
      <c r="F207" t="s">
        <v>10</v>
      </c>
      <c r="G207" s="10">
        <v>3.84375</v>
      </c>
    </row>
    <row r="208" spans="1:7">
      <c r="A208">
        <v>1085</v>
      </c>
      <c r="B208" t="s">
        <v>39</v>
      </c>
      <c r="C208">
        <v>95359</v>
      </c>
      <c r="D208" t="s">
        <v>250</v>
      </c>
      <c r="E208" s="1">
        <v>2</v>
      </c>
      <c r="F208" t="s">
        <v>10</v>
      </c>
      <c r="G208" s="10">
        <v>3.84375</v>
      </c>
    </row>
    <row r="209" spans="1:7">
      <c r="A209">
        <v>80</v>
      </c>
      <c r="B209" t="s">
        <v>36</v>
      </c>
      <c r="C209">
        <v>95103</v>
      </c>
      <c r="D209" t="s">
        <v>251</v>
      </c>
      <c r="E209" s="1">
        <v>2</v>
      </c>
      <c r="F209" t="s">
        <v>10</v>
      </c>
      <c r="G209" s="10">
        <v>3.671875</v>
      </c>
    </row>
    <row r="210" spans="1:7">
      <c r="A210">
        <v>80</v>
      </c>
      <c r="B210" t="s">
        <v>36</v>
      </c>
      <c r="C210">
        <v>95404</v>
      </c>
      <c r="D210" t="s">
        <v>252</v>
      </c>
      <c r="E210" s="1">
        <v>2</v>
      </c>
      <c r="F210" t="s">
        <v>10</v>
      </c>
      <c r="G210" s="10">
        <v>3.671875</v>
      </c>
    </row>
    <row r="211" spans="1:7">
      <c r="A211">
        <v>80</v>
      </c>
      <c r="B211" t="s">
        <v>36</v>
      </c>
      <c r="C211">
        <v>95363</v>
      </c>
      <c r="D211" t="s">
        <v>253</v>
      </c>
      <c r="E211" s="1">
        <v>2</v>
      </c>
      <c r="F211" t="s">
        <v>10</v>
      </c>
      <c r="G211" s="10">
        <v>3.640625</v>
      </c>
    </row>
    <row r="212" spans="1:7">
      <c r="A212">
        <v>80</v>
      </c>
      <c r="B212" t="s">
        <v>36</v>
      </c>
      <c r="C212">
        <v>95100</v>
      </c>
      <c r="D212" t="s">
        <v>254</v>
      </c>
      <c r="E212" s="1">
        <v>2</v>
      </c>
      <c r="F212" t="s">
        <v>10</v>
      </c>
      <c r="G212" s="10">
        <v>3.609375</v>
      </c>
    </row>
    <row r="213" spans="1:7">
      <c r="A213">
        <v>80</v>
      </c>
      <c r="B213" t="s">
        <v>36</v>
      </c>
      <c r="C213">
        <v>95054</v>
      </c>
      <c r="D213" t="s">
        <v>255</v>
      </c>
      <c r="E213" s="1">
        <v>2</v>
      </c>
      <c r="F213" t="s">
        <v>10</v>
      </c>
      <c r="G213" s="10">
        <v>3.578125</v>
      </c>
    </row>
    <row r="214" spans="1:7">
      <c r="A214">
        <v>96</v>
      </c>
      <c r="B214" t="s">
        <v>22</v>
      </c>
      <c r="C214">
        <v>93438</v>
      </c>
      <c r="D214" t="s">
        <v>256</v>
      </c>
      <c r="E214" s="1">
        <v>2</v>
      </c>
      <c r="F214" t="s">
        <v>10</v>
      </c>
      <c r="G214" s="10">
        <v>3.484375</v>
      </c>
    </row>
    <row r="215" spans="1:7">
      <c r="A215">
        <v>343</v>
      </c>
      <c r="B215" t="s">
        <v>24</v>
      </c>
      <c r="C215">
        <v>95368</v>
      </c>
      <c r="D215" t="s">
        <v>257</v>
      </c>
      <c r="E215" s="1">
        <v>4.95</v>
      </c>
      <c r="F215" t="s">
        <v>10</v>
      </c>
      <c r="G215" s="10">
        <v>3.34375</v>
      </c>
    </row>
    <row r="216" spans="1:7">
      <c r="A216">
        <v>80</v>
      </c>
      <c r="B216" t="s">
        <v>36</v>
      </c>
      <c r="C216">
        <v>95124</v>
      </c>
      <c r="D216" t="s">
        <v>258</v>
      </c>
      <c r="E216" s="1">
        <v>2</v>
      </c>
      <c r="F216" t="s">
        <v>15</v>
      </c>
      <c r="G216" s="10">
        <v>3.328125</v>
      </c>
    </row>
    <row r="217" spans="1:7">
      <c r="A217">
        <v>80</v>
      </c>
      <c r="B217" t="s">
        <v>36</v>
      </c>
      <c r="C217">
        <v>95134</v>
      </c>
      <c r="D217" t="s">
        <v>259</v>
      </c>
      <c r="E217" s="1">
        <v>2</v>
      </c>
      <c r="F217" t="s">
        <v>15</v>
      </c>
      <c r="G217" s="10">
        <v>3.328125</v>
      </c>
    </row>
    <row r="218" spans="1:7">
      <c r="A218">
        <v>1057</v>
      </c>
      <c r="B218" t="s">
        <v>260</v>
      </c>
      <c r="C218">
        <v>94716</v>
      </c>
      <c r="D218" t="s">
        <v>261</v>
      </c>
      <c r="E218" s="1">
        <v>4.9800000000000004</v>
      </c>
      <c r="F218" t="s">
        <v>10</v>
      </c>
      <c r="G218" s="10">
        <v>3.3125</v>
      </c>
    </row>
    <row r="219" spans="1:7">
      <c r="A219">
        <v>174</v>
      </c>
      <c r="B219" t="s">
        <v>173</v>
      </c>
      <c r="C219">
        <v>94545</v>
      </c>
      <c r="D219" t="s">
        <v>262</v>
      </c>
      <c r="E219" s="1">
        <v>5</v>
      </c>
      <c r="F219" t="s">
        <v>10</v>
      </c>
      <c r="G219" s="10">
        <v>3</v>
      </c>
    </row>
    <row r="220" spans="1:7">
      <c r="A220">
        <v>2023</v>
      </c>
      <c r="B220" t="s">
        <v>8</v>
      </c>
      <c r="C220">
        <v>95152</v>
      </c>
      <c r="D220" t="s">
        <v>263</v>
      </c>
      <c r="E220" s="1">
        <v>2</v>
      </c>
      <c r="F220" t="s">
        <v>15</v>
      </c>
      <c r="G220" s="10">
        <v>3</v>
      </c>
    </row>
    <row r="221" spans="1:7">
      <c r="A221">
        <v>1058</v>
      </c>
      <c r="B221" t="s">
        <v>76</v>
      </c>
      <c r="C221">
        <v>95325</v>
      </c>
      <c r="D221" t="s">
        <v>264</v>
      </c>
      <c r="E221" s="1">
        <v>2</v>
      </c>
      <c r="F221" t="s">
        <v>15</v>
      </c>
      <c r="G221" s="10">
        <v>2.828125</v>
      </c>
    </row>
    <row r="222" spans="1:7">
      <c r="A222">
        <v>1058</v>
      </c>
      <c r="B222" t="s">
        <v>76</v>
      </c>
      <c r="C222">
        <v>95350</v>
      </c>
      <c r="D222" t="s">
        <v>265</v>
      </c>
      <c r="E222" s="1">
        <v>2</v>
      </c>
      <c r="F222" t="s">
        <v>15</v>
      </c>
      <c r="G222" s="10">
        <v>2.828125</v>
      </c>
    </row>
    <row r="223" spans="1:7">
      <c r="A223">
        <v>1058</v>
      </c>
      <c r="B223" t="s">
        <v>76</v>
      </c>
      <c r="C223">
        <v>95348</v>
      </c>
      <c r="D223" t="s">
        <v>266</v>
      </c>
      <c r="E223" s="1">
        <v>2</v>
      </c>
      <c r="F223" t="s">
        <v>10</v>
      </c>
      <c r="G223" s="10">
        <v>2.8125</v>
      </c>
    </row>
    <row r="224" spans="1:7">
      <c r="A224">
        <v>1058</v>
      </c>
      <c r="B224" t="s">
        <v>76</v>
      </c>
      <c r="C224">
        <v>95356</v>
      </c>
      <c r="D224" t="s">
        <v>267</v>
      </c>
      <c r="E224" s="1">
        <v>2</v>
      </c>
      <c r="F224" t="s">
        <v>10</v>
      </c>
      <c r="G224" s="10">
        <v>2.8125</v>
      </c>
    </row>
    <row r="225" spans="1:7">
      <c r="A225">
        <v>1058</v>
      </c>
      <c r="B225" t="s">
        <v>76</v>
      </c>
      <c r="C225">
        <v>95379</v>
      </c>
      <c r="D225" t="s">
        <v>268</v>
      </c>
      <c r="E225" s="1">
        <v>2</v>
      </c>
      <c r="F225" t="s">
        <v>10</v>
      </c>
      <c r="G225" s="10">
        <v>2.8125</v>
      </c>
    </row>
    <row r="226" spans="1:7">
      <c r="A226">
        <v>1058</v>
      </c>
      <c r="B226" t="s">
        <v>76</v>
      </c>
      <c r="C226">
        <v>95349</v>
      </c>
      <c r="D226" t="s">
        <v>269</v>
      </c>
      <c r="E226" s="1">
        <v>2</v>
      </c>
      <c r="F226" t="s">
        <v>10</v>
      </c>
      <c r="G226" s="10">
        <v>2.78125</v>
      </c>
    </row>
    <row r="227" spans="1:7">
      <c r="A227">
        <v>133</v>
      </c>
      <c r="B227" t="s">
        <v>270</v>
      </c>
      <c r="C227">
        <v>90069</v>
      </c>
      <c r="D227" t="s">
        <v>270</v>
      </c>
      <c r="E227" s="1">
        <v>4</v>
      </c>
      <c r="F227" t="s">
        <v>15</v>
      </c>
      <c r="G227" s="10">
        <v>2</v>
      </c>
    </row>
    <row r="228" spans="1:7">
      <c r="A228">
        <v>672</v>
      </c>
      <c r="B228" t="s">
        <v>88</v>
      </c>
      <c r="C228">
        <v>90673</v>
      </c>
      <c r="D228" t="s">
        <v>271</v>
      </c>
      <c r="E228" s="1">
        <v>0.06</v>
      </c>
      <c r="F228" t="s">
        <v>10</v>
      </c>
      <c r="G228" s="10">
        <v>2</v>
      </c>
    </row>
    <row r="229" spans="1:7">
      <c r="A229">
        <v>672</v>
      </c>
      <c r="B229" t="s">
        <v>88</v>
      </c>
      <c r="C229">
        <v>92765</v>
      </c>
      <c r="D229" t="s">
        <v>272</v>
      </c>
      <c r="E229" s="1">
        <v>0.06</v>
      </c>
      <c r="F229" t="s">
        <v>10</v>
      </c>
      <c r="G229" s="10">
        <v>2</v>
      </c>
    </row>
    <row r="230" spans="1:7">
      <c r="A230">
        <v>656</v>
      </c>
      <c r="B230" t="s">
        <v>97</v>
      </c>
      <c r="C230">
        <v>95069</v>
      </c>
      <c r="D230" t="s">
        <v>273</v>
      </c>
      <c r="E230" s="1">
        <v>1.375</v>
      </c>
      <c r="F230" t="s">
        <v>10</v>
      </c>
      <c r="G230" s="10">
        <v>2</v>
      </c>
    </row>
    <row r="231" spans="1:7">
      <c r="A231">
        <v>80</v>
      </c>
      <c r="B231" t="s">
        <v>36</v>
      </c>
      <c r="C231">
        <v>95145</v>
      </c>
      <c r="D231" t="s">
        <v>274</v>
      </c>
      <c r="E231" s="1">
        <v>5</v>
      </c>
      <c r="F231" t="s">
        <v>15</v>
      </c>
      <c r="G231" s="10">
        <v>2</v>
      </c>
    </row>
    <row r="232" spans="1:7">
      <c r="A232">
        <v>80</v>
      </c>
      <c r="B232" t="s">
        <v>36</v>
      </c>
      <c r="C232">
        <v>95150</v>
      </c>
      <c r="D232" t="s">
        <v>275</v>
      </c>
      <c r="E232" s="1">
        <v>5</v>
      </c>
      <c r="F232" t="s">
        <v>15</v>
      </c>
      <c r="G232" s="10">
        <v>2</v>
      </c>
    </row>
    <row r="233" spans="1:7">
      <c r="A233">
        <v>80</v>
      </c>
      <c r="B233" t="s">
        <v>36</v>
      </c>
      <c r="C233">
        <v>95161</v>
      </c>
      <c r="D233" t="s">
        <v>276</v>
      </c>
      <c r="E233" s="1">
        <v>5</v>
      </c>
      <c r="F233" t="s">
        <v>15</v>
      </c>
      <c r="G233" s="10">
        <v>2</v>
      </c>
    </row>
    <row r="234" spans="1:7">
      <c r="A234">
        <v>80</v>
      </c>
      <c r="B234" t="s">
        <v>36</v>
      </c>
      <c r="C234">
        <v>95194</v>
      </c>
      <c r="D234" t="s">
        <v>277</v>
      </c>
      <c r="E234" s="1">
        <v>5</v>
      </c>
      <c r="F234" t="s">
        <v>15</v>
      </c>
      <c r="G234" s="10">
        <v>2</v>
      </c>
    </row>
    <row r="235" spans="1:7">
      <c r="A235">
        <v>80</v>
      </c>
      <c r="B235" t="s">
        <v>36</v>
      </c>
      <c r="C235">
        <v>95205</v>
      </c>
      <c r="D235" t="s">
        <v>278</v>
      </c>
      <c r="E235" s="1">
        <v>5</v>
      </c>
      <c r="F235" t="s">
        <v>10</v>
      </c>
      <c r="G235" s="10">
        <v>2</v>
      </c>
    </row>
    <row r="236" spans="1:7">
      <c r="A236">
        <v>80</v>
      </c>
      <c r="B236" t="s">
        <v>36</v>
      </c>
      <c r="C236">
        <v>95210</v>
      </c>
      <c r="D236" t="s">
        <v>279</v>
      </c>
      <c r="E236" s="1">
        <v>1.1000000000000001</v>
      </c>
      <c r="F236" t="s">
        <v>10</v>
      </c>
      <c r="G236" s="10">
        <v>2</v>
      </c>
    </row>
    <row r="237" spans="1:7">
      <c r="A237">
        <v>80</v>
      </c>
      <c r="B237" t="s">
        <v>36</v>
      </c>
      <c r="C237">
        <v>95274</v>
      </c>
      <c r="D237" t="s">
        <v>280</v>
      </c>
      <c r="E237" s="1">
        <v>2.75</v>
      </c>
      <c r="F237" t="s">
        <v>10</v>
      </c>
      <c r="G237" s="10">
        <v>2</v>
      </c>
    </row>
    <row r="238" spans="1:7">
      <c r="A238">
        <v>656</v>
      </c>
      <c r="B238" t="s">
        <v>97</v>
      </c>
      <c r="C238">
        <v>95344</v>
      </c>
      <c r="D238" t="s">
        <v>281</v>
      </c>
      <c r="E238" s="1">
        <v>4.875</v>
      </c>
      <c r="F238" t="s">
        <v>15</v>
      </c>
      <c r="G238" s="10">
        <v>2</v>
      </c>
    </row>
    <row r="239" spans="1:7">
      <c r="A239">
        <v>80</v>
      </c>
      <c r="B239" t="s">
        <v>36</v>
      </c>
      <c r="C239">
        <v>95394</v>
      </c>
      <c r="D239" t="s">
        <v>282</v>
      </c>
      <c r="E239" s="1">
        <v>3.3</v>
      </c>
      <c r="F239" t="s">
        <v>15</v>
      </c>
      <c r="G239" s="10">
        <v>2</v>
      </c>
    </row>
    <row r="240" spans="1:7">
      <c r="A240">
        <v>80</v>
      </c>
      <c r="B240" t="s">
        <v>36</v>
      </c>
      <c r="C240">
        <v>95398</v>
      </c>
      <c r="D240" t="s">
        <v>283</v>
      </c>
      <c r="E240" s="1">
        <v>4.4000000000000004</v>
      </c>
      <c r="F240" t="s">
        <v>15</v>
      </c>
      <c r="G240" s="10">
        <v>2</v>
      </c>
    </row>
    <row r="241" spans="1:7">
      <c r="A241">
        <v>1085</v>
      </c>
      <c r="B241" t="s">
        <v>39</v>
      </c>
      <c r="C241">
        <v>95401</v>
      </c>
      <c r="D241" t="s">
        <v>284</v>
      </c>
      <c r="E241" s="1">
        <v>2</v>
      </c>
      <c r="F241" t="s">
        <v>15</v>
      </c>
      <c r="G241" s="10">
        <v>2</v>
      </c>
    </row>
    <row r="242" spans="1:7">
      <c r="A242">
        <v>80</v>
      </c>
      <c r="B242" t="s">
        <v>36</v>
      </c>
      <c r="C242">
        <v>95442</v>
      </c>
      <c r="D242" t="s">
        <v>285</v>
      </c>
      <c r="E242" s="1">
        <v>5</v>
      </c>
      <c r="F242" t="s">
        <v>10</v>
      </c>
      <c r="G242" s="10">
        <v>2</v>
      </c>
    </row>
    <row r="243" spans="1:7">
      <c r="A243">
        <v>80</v>
      </c>
      <c r="B243" t="s">
        <v>36</v>
      </c>
      <c r="C243">
        <v>95445</v>
      </c>
      <c r="D243" t="s">
        <v>286</v>
      </c>
      <c r="E243" s="1">
        <v>5</v>
      </c>
      <c r="F243" t="s">
        <v>15</v>
      </c>
      <c r="G243" s="10">
        <v>2</v>
      </c>
    </row>
    <row r="244" spans="1:7">
      <c r="A244">
        <v>80</v>
      </c>
      <c r="B244" t="s">
        <v>36</v>
      </c>
      <c r="C244">
        <v>95448</v>
      </c>
      <c r="D244" t="s">
        <v>287</v>
      </c>
      <c r="E244" s="1">
        <v>5</v>
      </c>
      <c r="F244" t="s">
        <v>15</v>
      </c>
      <c r="G244" s="10">
        <v>2</v>
      </c>
    </row>
    <row r="245" spans="1:7">
      <c r="A245">
        <v>80</v>
      </c>
      <c r="B245" t="s">
        <v>36</v>
      </c>
      <c r="C245">
        <v>95450</v>
      </c>
      <c r="D245" t="s">
        <v>288</v>
      </c>
      <c r="E245" s="1">
        <v>5</v>
      </c>
      <c r="F245" t="s">
        <v>10</v>
      </c>
      <c r="G245" s="10">
        <v>2</v>
      </c>
    </row>
    <row r="246" spans="1:7">
      <c r="A246">
        <v>80</v>
      </c>
      <c r="B246" t="s">
        <v>36</v>
      </c>
      <c r="C246">
        <v>95451</v>
      </c>
      <c r="D246" t="s">
        <v>289</v>
      </c>
      <c r="E246" s="1">
        <v>5</v>
      </c>
      <c r="F246" t="s">
        <v>15</v>
      </c>
      <c r="G246" s="10">
        <v>2</v>
      </c>
    </row>
    <row r="247" spans="1:7">
      <c r="A247">
        <v>1085</v>
      </c>
      <c r="B247" t="s">
        <v>39</v>
      </c>
      <c r="C247">
        <v>95387</v>
      </c>
      <c r="D247" t="s">
        <v>290</v>
      </c>
      <c r="E247" s="1">
        <v>2</v>
      </c>
      <c r="F247" t="s">
        <v>10</v>
      </c>
      <c r="G247" s="10">
        <v>1.84375</v>
      </c>
    </row>
    <row r="248" spans="1:7">
      <c r="A248">
        <v>80</v>
      </c>
      <c r="B248" t="s">
        <v>36</v>
      </c>
      <c r="C248">
        <v>95118</v>
      </c>
      <c r="D248" t="s">
        <v>291</v>
      </c>
      <c r="E248" s="1">
        <v>2</v>
      </c>
      <c r="F248" t="s">
        <v>10</v>
      </c>
      <c r="G248" s="10">
        <v>1.671875</v>
      </c>
    </row>
    <row r="249" spans="1:7">
      <c r="A249">
        <v>80</v>
      </c>
      <c r="B249" t="s">
        <v>36</v>
      </c>
      <c r="C249">
        <v>95411</v>
      </c>
      <c r="D249" t="s">
        <v>292</v>
      </c>
      <c r="E249" s="1">
        <v>2</v>
      </c>
      <c r="F249" t="s">
        <v>10</v>
      </c>
      <c r="G249" s="10">
        <v>1.671875</v>
      </c>
    </row>
    <row r="250" spans="1:7">
      <c r="A250">
        <v>965</v>
      </c>
      <c r="B250" t="s">
        <v>293</v>
      </c>
      <c r="C250">
        <v>90120</v>
      </c>
      <c r="D250" t="s">
        <v>294</v>
      </c>
      <c r="E250" s="1">
        <v>5</v>
      </c>
      <c r="F250" t="s">
        <v>15</v>
      </c>
      <c r="G250" s="10">
        <v>1</v>
      </c>
    </row>
    <row r="251" spans="1:7">
      <c r="A251">
        <v>2</v>
      </c>
      <c r="B251" t="s">
        <v>295</v>
      </c>
      <c r="C251">
        <v>95111</v>
      </c>
      <c r="D251" t="s">
        <v>296</v>
      </c>
      <c r="E251" s="1">
        <v>2</v>
      </c>
      <c r="F251" t="s">
        <v>15</v>
      </c>
      <c r="G251" s="10">
        <v>1</v>
      </c>
    </row>
    <row r="252" spans="1:7">
      <c r="A252">
        <v>2</v>
      </c>
      <c r="B252" t="s">
        <v>295</v>
      </c>
      <c r="C252">
        <v>95128</v>
      </c>
      <c r="D252" t="s">
        <v>297</v>
      </c>
      <c r="E252" s="1">
        <v>2</v>
      </c>
      <c r="F252" t="s">
        <v>10</v>
      </c>
      <c r="G252" s="10">
        <v>1</v>
      </c>
    </row>
    <row r="253" spans="1:7">
      <c r="A253">
        <v>2</v>
      </c>
      <c r="B253" t="s">
        <v>295</v>
      </c>
      <c r="C253">
        <v>95184</v>
      </c>
      <c r="D253" t="s">
        <v>298</v>
      </c>
      <c r="E253" s="1">
        <v>2</v>
      </c>
      <c r="F253" t="s">
        <v>15</v>
      </c>
      <c r="G253" s="10">
        <v>1</v>
      </c>
    </row>
    <row r="254" spans="1:7">
      <c r="A254">
        <v>174</v>
      </c>
      <c r="B254" t="s">
        <v>173</v>
      </c>
      <c r="C254">
        <v>95278</v>
      </c>
      <c r="D254" t="s">
        <v>299</v>
      </c>
      <c r="E254" s="1">
        <v>4.3499999999999996</v>
      </c>
      <c r="F254" t="s">
        <v>10</v>
      </c>
      <c r="G254" s="10">
        <v>1</v>
      </c>
    </row>
    <row r="255" spans="1:7">
      <c r="A255">
        <v>1058</v>
      </c>
      <c r="B255" t="s">
        <v>76</v>
      </c>
      <c r="C255">
        <v>95371</v>
      </c>
      <c r="D255" t="s">
        <v>300</v>
      </c>
      <c r="E255" s="1">
        <v>5</v>
      </c>
      <c r="F255" t="s">
        <v>15</v>
      </c>
      <c r="G255" s="10">
        <v>1</v>
      </c>
    </row>
    <row r="256" spans="1:7">
      <c r="A256">
        <v>152</v>
      </c>
      <c r="B256" t="s">
        <v>158</v>
      </c>
      <c r="C256">
        <v>92198</v>
      </c>
      <c r="D256" t="s">
        <v>301</v>
      </c>
      <c r="E256" s="1">
        <v>0.25</v>
      </c>
      <c r="F256" t="s">
        <v>15</v>
      </c>
      <c r="G256" s="10">
        <v>0</v>
      </c>
    </row>
    <row r="257" spans="1:7">
      <c r="A257">
        <v>152</v>
      </c>
      <c r="B257" t="s">
        <v>158</v>
      </c>
      <c r="C257">
        <v>92539</v>
      </c>
      <c r="D257" t="s">
        <v>302</v>
      </c>
      <c r="E257" s="1">
        <v>0.25</v>
      </c>
      <c r="F257" t="s">
        <v>15</v>
      </c>
      <c r="G257" s="10">
        <v>0</v>
      </c>
    </row>
    <row r="258" spans="1:7">
      <c r="A258">
        <v>152</v>
      </c>
      <c r="B258" t="s">
        <v>158</v>
      </c>
      <c r="C258">
        <v>92563</v>
      </c>
      <c r="D258" t="s">
        <v>303</v>
      </c>
      <c r="E258" s="1">
        <v>0.25</v>
      </c>
      <c r="F258" t="s">
        <v>10</v>
      </c>
      <c r="G258" s="10">
        <v>0</v>
      </c>
    </row>
    <row r="259" spans="1:7">
      <c r="A259">
        <v>175</v>
      </c>
      <c r="B259" t="s">
        <v>304</v>
      </c>
      <c r="C259">
        <v>94486</v>
      </c>
      <c r="D259" t="s">
        <v>305</v>
      </c>
      <c r="E259" s="1">
        <v>3.9</v>
      </c>
      <c r="F259" t="s">
        <v>10</v>
      </c>
      <c r="G259" s="10">
        <v>0</v>
      </c>
    </row>
    <row r="260" spans="1:7">
      <c r="A260">
        <v>2019</v>
      </c>
      <c r="B260" t="s">
        <v>306</v>
      </c>
      <c r="C260">
        <v>94558</v>
      </c>
      <c r="D260" t="s">
        <v>307</v>
      </c>
      <c r="E260" s="1">
        <v>5</v>
      </c>
      <c r="F260" t="s">
        <v>10</v>
      </c>
      <c r="G260" s="10">
        <v>0</v>
      </c>
    </row>
    <row r="261" spans="1:7">
      <c r="A261">
        <v>13</v>
      </c>
      <c r="B261" t="s">
        <v>32</v>
      </c>
      <c r="C261">
        <v>94811</v>
      </c>
      <c r="D261" t="s">
        <v>308</v>
      </c>
      <c r="E261" s="1">
        <v>2.988</v>
      </c>
      <c r="F261" t="s">
        <v>10</v>
      </c>
      <c r="G261" s="10">
        <v>0</v>
      </c>
    </row>
    <row r="262" spans="1:7">
      <c r="A262">
        <v>2019</v>
      </c>
      <c r="B262" t="s">
        <v>306</v>
      </c>
      <c r="C262">
        <v>94836</v>
      </c>
      <c r="D262" t="s">
        <v>309</v>
      </c>
      <c r="E262" s="1">
        <v>5</v>
      </c>
      <c r="F262" t="s">
        <v>10</v>
      </c>
      <c r="G262" s="10">
        <v>0</v>
      </c>
    </row>
    <row r="263" spans="1:7">
      <c r="A263">
        <v>1098</v>
      </c>
      <c r="B263" t="s">
        <v>18</v>
      </c>
      <c r="C263">
        <v>95072</v>
      </c>
      <c r="D263" t="s">
        <v>310</v>
      </c>
      <c r="E263" s="1">
        <v>5</v>
      </c>
      <c r="F263" t="s">
        <v>15</v>
      </c>
      <c r="G263" s="10">
        <v>0</v>
      </c>
    </row>
    <row r="264" spans="1:7">
      <c r="A264">
        <v>80</v>
      </c>
      <c r="B264" t="s">
        <v>36</v>
      </c>
      <c r="C264">
        <v>95073</v>
      </c>
      <c r="D264" t="s">
        <v>311</v>
      </c>
      <c r="E264" s="1">
        <v>5</v>
      </c>
      <c r="F264" t="s">
        <v>15</v>
      </c>
      <c r="G264" s="10">
        <v>0</v>
      </c>
    </row>
    <row r="265" spans="1:7">
      <c r="A265">
        <v>152</v>
      </c>
      <c r="B265" t="s">
        <v>158</v>
      </c>
      <c r="C265">
        <v>95104</v>
      </c>
      <c r="D265" t="s">
        <v>312</v>
      </c>
      <c r="E265" s="1">
        <v>0.25</v>
      </c>
      <c r="F265" t="s">
        <v>10</v>
      </c>
      <c r="G265" s="10">
        <v>0</v>
      </c>
    </row>
    <row r="266" spans="1:7">
      <c r="A266">
        <v>80</v>
      </c>
      <c r="B266" t="s">
        <v>36</v>
      </c>
      <c r="C266">
        <v>95163</v>
      </c>
      <c r="D266" t="s">
        <v>313</v>
      </c>
      <c r="E266" s="1">
        <v>5</v>
      </c>
      <c r="F266" t="s">
        <v>15</v>
      </c>
      <c r="G266" s="10">
        <v>0</v>
      </c>
    </row>
    <row r="267" spans="1:7">
      <c r="A267">
        <v>2004</v>
      </c>
      <c r="B267" t="s">
        <v>47</v>
      </c>
      <c r="C267">
        <v>95212</v>
      </c>
      <c r="D267" t="s">
        <v>314</v>
      </c>
      <c r="E267" s="1">
        <v>4.99</v>
      </c>
      <c r="F267" t="s">
        <v>10</v>
      </c>
      <c r="G267" s="10">
        <v>0</v>
      </c>
    </row>
    <row r="268" spans="1:7">
      <c r="A268">
        <v>5</v>
      </c>
      <c r="B268" t="s">
        <v>52</v>
      </c>
      <c r="C268">
        <v>95318</v>
      </c>
      <c r="D268" t="s">
        <v>315</v>
      </c>
      <c r="E268" s="1">
        <v>2</v>
      </c>
      <c r="F268" t="s">
        <v>10</v>
      </c>
      <c r="G268" s="10">
        <v>0</v>
      </c>
    </row>
    <row r="269" spans="1:7">
      <c r="A269">
        <v>1085</v>
      </c>
      <c r="B269" t="s">
        <v>39</v>
      </c>
      <c r="C269">
        <v>95383</v>
      </c>
      <c r="D269" t="s">
        <v>316</v>
      </c>
      <c r="E269" s="1">
        <v>2</v>
      </c>
      <c r="F269" t="s">
        <v>15</v>
      </c>
      <c r="G269" s="10">
        <v>0</v>
      </c>
    </row>
    <row r="270" spans="1:7">
      <c r="A270">
        <v>1085</v>
      </c>
      <c r="B270" t="s">
        <v>39</v>
      </c>
      <c r="C270">
        <v>95415</v>
      </c>
      <c r="D270" t="s">
        <v>317</v>
      </c>
      <c r="E270" s="1">
        <v>2</v>
      </c>
      <c r="F270" t="s">
        <v>15</v>
      </c>
      <c r="G270" s="10">
        <v>0</v>
      </c>
    </row>
    <row r="271" spans="1:7">
      <c r="A271">
        <v>1085</v>
      </c>
      <c r="B271" t="s">
        <v>39</v>
      </c>
      <c r="C271">
        <v>95424</v>
      </c>
      <c r="D271" t="s">
        <v>318</v>
      </c>
      <c r="E271" s="1">
        <v>2</v>
      </c>
      <c r="F271" t="s">
        <v>15</v>
      </c>
      <c r="G271" s="10">
        <v>0</v>
      </c>
    </row>
    <row r="272" spans="1:7">
      <c r="A272">
        <v>5</v>
      </c>
      <c r="B272" t="s">
        <v>52</v>
      </c>
      <c r="C272">
        <v>95432</v>
      </c>
      <c r="D272" t="s">
        <v>319</v>
      </c>
      <c r="E272" s="1">
        <v>2</v>
      </c>
      <c r="F272" t="s">
        <v>10</v>
      </c>
      <c r="G272" s="10">
        <v>0</v>
      </c>
    </row>
    <row r="273" spans="1:7">
      <c r="A273">
        <v>1085</v>
      </c>
      <c r="B273" t="s">
        <v>39</v>
      </c>
      <c r="C273">
        <v>95435</v>
      </c>
      <c r="D273" t="s">
        <v>320</v>
      </c>
      <c r="E273" s="1">
        <v>2</v>
      </c>
      <c r="F273" t="s">
        <v>15</v>
      </c>
      <c r="G273" s="10">
        <v>0</v>
      </c>
    </row>
    <row r="274" spans="1:7">
      <c r="A274">
        <v>1085</v>
      </c>
      <c r="B274" t="s">
        <v>39</v>
      </c>
      <c r="C274">
        <v>95449</v>
      </c>
      <c r="D274" t="s">
        <v>321</v>
      </c>
      <c r="E274" s="1">
        <v>2</v>
      </c>
      <c r="F274" t="s">
        <v>15</v>
      </c>
      <c r="G274" s="10">
        <v>0</v>
      </c>
    </row>
    <row r="275" spans="1:7">
      <c r="A275">
        <v>2</v>
      </c>
      <c r="B275" t="s">
        <v>295</v>
      </c>
      <c r="C275">
        <v>95052</v>
      </c>
      <c r="D275" t="s">
        <v>322</v>
      </c>
      <c r="E275" s="1">
        <v>2</v>
      </c>
      <c r="F275" t="s">
        <v>15</v>
      </c>
      <c r="G275" s="10">
        <v>-1</v>
      </c>
    </row>
    <row r="276" spans="1:7">
      <c r="A276">
        <v>2</v>
      </c>
      <c r="B276" t="s">
        <v>295</v>
      </c>
      <c r="C276">
        <v>95144</v>
      </c>
      <c r="D276" t="s">
        <v>323</v>
      </c>
      <c r="E276" s="1">
        <v>2</v>
      </c>
      <c r="F276" t="s">
        <v>15</v>
      </c>
      <c r="G276" s="10">
        <v>-1</v>
      </c>
    </row>
    <row r="277" spans="1:7">
      <c r="A277">
        <v>2</v>
      </c>
      <c r="B277" t="s">
        <v>295</v>
      </c>
      <c r="C277">
        <v>95164</v>
      </c>
      <c r="D277" t="s">
        <v>324</v>
      </c>
      <c r="E277" s="1">
        <v>2</v>
      </c>
      <c r="F277" t="s">
        <v>10</v>
      </c>
      <c r="G277" s="10">
        <v>-1</v>
      </c>
    </row>
  </sheetData>
  <autoFilter ref="A1:G1" xr:uid="{9843377D-F5CB-4B00-876F-EB851EA872FB}">
    <sortState xmlns:xlrd2="http://schemas.microsoft.com/office/spreadsheetml/2017/richdata2" ref="A2:G277">
      <sortCondition descending="1" ref="G1"/>
    </sortState>
  </autoFilter>
  <conditionalFormatting sqref="C235:C265 C267:C276">
    <cfRule type="duplicateValues" dxfId="17" priority="2"/>
  </conditionalFormatting>
  <conditionalFormatting sqref="C266">
    <cfRule type="duplicateValues" dxfId="16" priority="1"/>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3865D-9764-4FB6-9A4D-9D58815CABE5}">
  <dimension ref="A1:AF114"/>
  <sheetViews>
    <sheetView showZeros="0" tabSelected="1" zoomScale="130" zoomScaleNormal="130" workbookViewId="0">
      <pane xSplit="8" ySplit="2" topLeftCell="AB3" activePane="bottomRight" state="frozen"/>
      <selection pane="bottomRight" activeCell="AD2" sqref="AD2"/>
      <selection pane="bottomLeft" activeCell="A5" sqref="A5"/>
      <selection pane="topRight" activeCell="I1" sqref="I1"/>
    </sheetView>
  </sheetViews>
  <sheetFormatPr defaultRowHeight="14.45"/>
  <cols>
    <col min="1" max="1" width="8" customWidth="1"/>
    <col min="2" max="2" width="9" customWidth="1"/>
    <col min="3" max="3" width="27.85546875" customWidth="1"/>
    <col min="4" max="4" width="29.42578125" customWidth="1"/>
    <col min="5" max="5" width="29.28515625" customWidth="1"/>
    <col min="6" max="6" width="9.28515625" style="1" customWidth="1"/>
    <col min="7" max="7" width="10.85546875" hidden="1" customWidth="1"/>
    <col min="8" max="8" width="20.5703125" hidden="1" customWidth="1"/>
    <col min="9" max="25" width="8.7109375" style="8" hidden="1" customWidth="1"/>
    <col min="26" max="26" width="9.85546875" style="1" hidden="1" customWidth="1"/>
    <col min="27" max="27" width="8.7109375" style="1" hidden="1" customWidth="1"/>
    <col min="28" max="28" width="8.85546875" style="1"/>
    <col min="29" max="29" width="27.42578125" style="1" hidden="1" customWidth="1"/>
    <col min="30" max="30" width="23.42578125" style="1" customWidth="1"/>
    <col min="31" max="31" width="23.5703125" style="45" customWidth="1"/>
    <col min="32" max="32" width="14.140625" style="45" customWidth="1"/>
  </cols>
  <sheetData>
    <row r="1" spans="1:32" ht="57" customHeight="1">
      <c r="B1" s="7"/>
      <c r="H1" s="5"/>
      <c r="I1" s="17"/>
      <c r="J1" s="18"/>
      <c r="K1" s="18"/>
      <c r="L1" s="18"/>
      <c r="M1" s="18"/>
      <c r="N1" s="18"/>
      <c r="O1" s="18"/>
      <c r="P1" s="18"/>
      <c r="Q1" s="18"/>
      <c r="R1" s="18"/>
      <c r="S1" s="20" t="s">
        <v>325</v>
      </c>
      <c r="T1" s="18"/>
      <c r="U1" s="18"/>
      <c r="V1" s="18"/>
      <c r="W1" s="18"/>
      <c r="X1" s="45"/>
      <c r="Y1" s="45"/>
      <c r="Z1" s="45"/>
      <c r="AA1" s="45"/>
      <c r="AB1" s="45"/>
      <c r="AC1" s="45"/>
      <c r="AD1" s="45"/>
    </row>
    <row r="2" spans="1:32" ht="60" customHeight="1">
      <c r="A2" s="9" t="s">
        <v>0</v>
      </c>
      <c r="B2" s="9" t="s">
        <v>2</v>
      </c>
      <c r="C2" s="9" t="s">
        <v>1</v>
      </c>
      <c r="D2" s="9" t="s">
        <v>3</v>
      </c>
      <c r="E2" s="9" t="s">
        <v>326</v>
      </c>
      <c r="F2" s="11" t="s">
        <v>4</v>
      </c>
      <c r="G2" s="9" t="s">
        <v>5</v>
      </c>
      <c r="H2" s="9" t="s">
        <v>327</v>
      </c>
      <c r="I2" s="21" t="s">
        <v>328</v>
      </c>
      <c r="J2" s="21" t="s">
        <v>329</v>
      </c>
      <c r="K2" s="21" t="s">
        <v>330</v>
      </c>
      <c r="L2" s="21" t="s">
        <v>331</v>
      </c>
      <c r="M2" s="21" t="s">
        <v>332</v>
      </c>
      <c r="N2" s="21" t="s">
        <v>333</v>
      </c>
      <c r="O2" s="22" t="s">
        <v>334</v>
      </c>
      <c r="P2" s="22" t="s">
        <v>335</v>
      </c>
      <c r="Q2" s="22" t="s">
        <v>336</v>
      </c>
      <c r="R2" s="22" t="s">
        <v>337</v>
      </c>
      <c r="S2" s="23" t="s">
        <v>338</v>
      </c>
      <c r="T2" s="23" t="s">
        <v>339</v>
      </c>
      <c r="U2" s="23" t="s">
        <v>340</v>
      </c>
      <c r="V2" s="23" t="s">
        <v>341</v>
      </c>
      <c r="W2" s="23" t="s">
        <v>342</v>
      </c>
      <c r="X2" s="34" t="s">
        <v>343</v>
      </c>
      <c r="Y2" s="34" t="s">
        <v>344</v>
      </c>
      <c r="Z2" s="24" t="s">
        <v>345</v>
      </c>
      <c r="AA2" s="24" t="s">
        <v>346</v>
      </c>
      <c r="AB2" s="25" t="s">
        <v>347</v>
      </c>
      <c r="AC2" s="47" t="s">
        <v>348</v>
      </c>
      <c r="AD2" s="25" t="s">
        <v>349</v>
      </c>
      <c r="AE2" s="25" t="s">
        <v>350</v>
      </c>
      <c r="AF2" s="25" t="s">
        <v>351</v>
      </c>
    </row>
    <row r="3" spans="1:32" ht="16.5">
      <c r="A3">
        <v>1085</v>
      </c>
      <c r="B3" s="50">
        <v>95447</v>
      </c>
      <c r="C3" t="s">
        <v>39</v>
      </c>
      <c r="D3" t="s">
        <v>352</v>
      </c>
      <c r="F3" s="1">
        <v>2</v>
      </c>
      <c r="G3" t="s">
        <v>15</v>
      </c>
      <c r="H3" t="s">
        <v>353</v>
      </c>
      <c r="I3" s="60"/>
      <c r="J3" s="51"/>
      <c r="K3" s="51">
        <v>1</v>
      </c>
      <c r="L3" s="51">
        <v>1</v>
      </c>
      <c r="M3" s="51"/>
      <c r="N3" s="52">
        <v>2</v>
      </c>
      <c r="O3" s="51"/>
      <c r="P3" s="51">
        <v>2</v>
      </c>
      <c r="Q3" s="51">
        <v>2</v>
      </c>
      <c r="R3" s="53">
        <v>4</v>
      </c>
      <c r="S3" s="51"/>
      <c r="T3" s="51"/>
      <c r="U3" s="51"/>
      <c r="V3" s="51"/>
      <c r="W3" s="54"/>
      <c r="X3" s="51">
        <v>1</v>
      </c>
      <c r="Y3" s="51">
        <v>2</v>
      </c>
      <c r="Z3" s="55">
        <v>0.66326530612244983</v>
      </c>
      <c r="AA3" s="56">
        <v>3.66326530612245</v>
      </c>
      <c r="AB3" s="58">
        <v>9.6632653061224509</v>
      </c>
      <c r="AC3" s="61">
        <v>44659</v>
      </c>
      <c r="AD3" s="37">
        <v>0.70396402074237696</v>
      </c>
      <c r="AE3" s="45">
        <f>_xlfn.IFNA(MATCH(B3,'Selected Projects Group A'!$A$3:$A$114,0),"Not on selected project list")</f>
        <v>1</v>
      </c>
      <c r="AF3" s="45" t="str">
        <f>_xlfn.IFNA(MATCH(B3,'Waitlisted Projects Group A'!$A$2:$A$114,0),"Not on waitlist")</f>
        <v>Not on waitlist</v>
      </c>
    </row>
    <row r="4" spans="1:32">
      <c r="A4">
        <v>96</v>
      </c>
      <c r="B4" s="50">
        <v>93432</v>
      </c>
      <c r="C4" t="s">
        <v>22</v>
      </c>
      <c r="D4" t="s">
        <v>23</v>
      </c>
      <c r="F4" s="1">
        <v>4</v>
      </c>
      <c r="G4" t="s">
        <v>15</v>
      </c>
      <c r="H4" t="s">
        <v>353</v>
      </c>
      <c r="I4" s="60">
        <v>2</v>
      </c>
      <c r="J4" s="51"/>
      <c r="K4" s="51">
        <v>1</v>
      </c>
      <c r="L4" s="51">
        <v>1</v>
      </c>
      <c r="M4" s="51"/>
      <c r="N4" s="52">
        <v>2</v>
      </c>
      <c r="O4" s="51"/>
      <c r="P4" s="51"/>
      <c r="Q4" s="51">
        <v>2</v>
      </c>
      <c r="R4" s="53">
        <v>2</v>
      </c>
      <c r="S4" s="51"/>
      <c r="T4" s="51"/>
      <c r="U4" s="51"/>
      <c r="V4" s="51"/>
      <c r="W4" s="54"/>
      <c r="X4" s="51">
        <v>1</v>
      </c>
      <c r="Y4" s="51">
        <v>2</v>
      </c>
      <c r="Z4" s="55">
        <v>0.47959183673469508</v>
      </c>
      <c r="AA4" s="56">
        <v>3.479591836734695</v>
      </c>
      <c r="AB4" s="58">
        <v>9.479591836734695</v>
      </c>
      <c r="AC4" s="61">
        <v>44771</v>
      </c>
      <c r="AD4" s="37">
        <v>0.41254646358669</v>
      </c>
      <c r="AE4" s="45">
        <f>_xlfn.IFNA(MATCH(B4,'Selected Projects Group A'!$A$3:$A$114,0),"Not on selected project list")</f>
        <v>2</v>
      </c>
      <c r="AF4" s="45" t="str">
        <f>_xlfn.IFNA(MATCH(B4,'Waitlisted Projects Group A'!$A$2:$A$114,0),"Not on waitlist")</f>
        <v>Not on waitlist</v>
      </c>
    </row>
    <row r="5" spans="1:32" ht="16.5">
      <c r="A5">
        <v>2023</v>
      </c>
      <c r="B5" s="50">
        <v>95061</v>
      </c>
      <c r="C5" t="s">
        <v>8</v>
      </c>
      <c r="D5" t="s">
        <v>354</v>
      </c>
      <c r="F5" s="1">
        <v>2</v>
      </c>
      <c r="G5" t="s">
        <v>15</v>
      </c>
      <c r="H5" t="s">
        <v>353</v>
      </c>
      <c r="I5" s="60"/>
      <c r="J5" s="51">
        <v>2</v>
      </c>
      <c r="K5" s="51"/>
      <c r="L5" s="51"/>
      <c r="M5" s="51"/>
      <c r="N5" s="52">
        <v>2</v>
      </c>
      <c r="O5" s="51">
        <v>2</v>
      </c>
      <c r="P5" s="51">
        <v>2</v>
      </c>
      <c r="Q5" s="51"/>
      <c r="R5" s="53">
        <v>4</v>
      </c>
      <c r="S5" s="51"/>
      <c r="T5" s="51"/>
      <c r="U5" s="51"/>
      <c r="V5" s="51"/>
      <c r="W5" s="54"/>
      <c r="X5" s="51">
        <v>1</v>
      </c>
      <c r="Y5" s="51">
        <v>2</v>
      </c>
      <c r="Z5" s="55">
        <v>0.3418367346938786</v>
      </c>
      <c r="AA5" s="56">
        <v>3.3418367346938784</v>
      </c>
      <c r="AB5" s="58">
        <v>9.341836734693878</v>
      </c>
      <c r="AC5" s="61">
        <v>44844</v>
      </c>
      <c r="AD5" s="37">
        <v>0.48559847794873501</v>
      </c>
      <c r="AE5" s="45">
        <f>_xlfn.IFNA(MATCH(B5,'Selected Projects Group A'!$A$3:$A$114,0),"Not on selected project list")</f>
        <v>3</v>
      </c>
      <c r="AF5" s="45" t="str">
        <f>_xlfn.IFNA(MATCH(B5,'Waitlisted Projects Group A'!$A$2:$A$114,0),"Not on waitlist")</f>
        <v>Not on waitlist</v>
      </c>
    </row>
    <row r="6" spans="1:32">
      <c r="A6">
        <v>2023</v>
      </c>
      <c r="B6" s="50">
        <v>95294</v>
      </c>
      <c r="C6" t="s">
        <v>8</v>
      </c>
      <c r="D6" t="s">
        <v>26</v>
      </c>
      <c r="F6" s="1">
        <v>2</v>
      </c>
      <c r="G6" t="s">
        <v>15</v>
      </c>
      <c r="H6" t="s">
        <v>353</v>
      </c>
      <c r="I6" s="60"/>
      <c r="J6" s="51"/>
      <c r="K6" s="51"/>
      <c r="L6" s="51">
        <v>1</v>
      </c>
      <c r="M6" s="51"/>
      <c r="N6" s="52">
        <v>2</v>
      </c>
      <c r="O6" s="51">
        <v>2</v>
      </c>
      <c r="P6" s="51"/>
      <c r="Q6" s="51">
        <v>2</v>
      </c>
      <c r="R6" s="53">
        <v>4</v>
      </c>
      <c r="S6" s="51"/>
      <c r="T6" s="51"/>
      <c r="U6" s="51"/>
      <c r="V6" s="51">
        <v>1</v>
      </c>
      <c r="W6" s="54">
        <v>1</v>
      </c>
      <c r="X6" s="51">
        <v>1</v>
      </c>
      <c r="Y6" s="51">
        <v>2</v>
      </c>
      <c r="Z6" s="55">
        <v>0.25000000000000094</v>
      </c>
      <c r="AA6" s="56">
        <v>3.2500000000000009</v>
      </c>
      <c r="AB6" s="58">
        <v>9.25</v>
      </c>
      <c r="AC6" s="61">
        <v>44865</v>
      </c>
      <c r="AD6" s="37">
        <v>0.42653026021895102</v>
      </c>
      <c r="AE6" s="45">
        <f>_xlfn.IFNA(MATCH(B6,'Selected Projects Group A'!$A$3:$A$114,0),"Not on selected project list")</f>
        <v>4</v>
      </c>
      <c r="AF6" s="45" t="str">
        <f>_xlfn.IFNA(MATCH(B6,'Waitlisted Projects Group A'!$A$2:$A$114,0),"Not on waitlist")</f>
        <v>Not on waitlist</v>
      </c>
    </row>
    <row r="7" spans="1:32" ht="16.5">
      <c r="A7">
        <v>343</v>
      </c>
      <c r="B7" s="50">
        <v>95165</v>
      </c>
      <c r="C7" t="s">
        <v>24</v>
      </c>
      <c r="D7" t="s">
        <v>355</v>
      </c>
      <c r="E7" t="s">
        <v>356</v>
      </c>
      <c r="F7" s="1">
        <v>5</v>
      </c>
      <c r="G7" t="s">
        <v>15</v>
      </c>
      <c r="H7" t="s">
        <v>353</v>
      </c>
      <c r="I7" s="60">
        <v>2</v>
      </c>
      <c r="J7" s="51"/>
      <c r="K7" s="51"/>
      <c r="L7" s="51">
        <v>1</v>
      </c>
      <c r="M7" s="51"/>
      <c r="N7" s="52">
        <v>2</v>
      </c>
      <c r="O7" s="51"/>
      <c r="P7" s="51"/>
      <c r="Q7" s="51">
        <v>2</v>
      </c>
      <c r="R7" s="53">
        <v>2</v>
      </c>
      <c r="S7" s="51"/>
      <c r="T7" s="51"/>
      <c r="U7" s="51"/>
      <c r="V7" s="51"/>
      <c r="W7" s="54"/>
      <c r="X7" s="51">
        <v>1</v>
      </c>
      <c r="Y7" s="51">
        <v>2</v>
      </c>
      <c r="Z7" s="55">
        <v>0.29591836734693977</v>
      </c>
      <c r="AA7" s="56">
        <v>3.2959183673469399</v>
      </c>
      <c r="AB7" s="58">
        <v>8.295918367346939</v>
      </c>
      <c r="AC7" s="61">
        <v>44860</v>
      </c>
      <c r="AD7" s="37">
        <v>0.309456353162128</v>
      </c>
      <c r="AE7" s="45">
        <f>_xlfn.IFNA(MATCH(B7,'Selected Projects Group A'!$A$3:$A$114,0),"Not on selected project list")</f>
        <v>5</v>
      </c>
      <c r="AF7" s="45" t="str">
        <f>_xlfn.IFNA(MATCH(B7,'Waitlisted Projects Group A'!$A$2:$A$114,0),"Not on waitlist")</f>
        <v>Not on waitlist</v>
      </c>
    </row>
    <row r="8" spans="1:32">
      <c r="A8">
        <v>2023</v>
      </c>
      <c r="B8" s="50">
        <v>95277</v>
      </c>
      <c r="C8" t="s">
        <v>8</v>
      </c>
      <c r="D8" t="s">
        <v>35</v>
      </c>
      <c r="F8" s="1">
        <v>5</v>
      </c>
      <c r="G8" t="s">
        <v>15</v>
      </c>
      <c r="H8" t="s">
        <v>353</v>
      </c>
      <c r="I8" s="60"/>
      <c r="J8" s="51"/>
      <c r="K8" s="51"/>
      <c r="L8" s="51">
        <v>1</v>
      </c>
      <c r="M8" s="51"/>
      <c r="N8" s="52">
        <v>0</v>
      </c>
      <c r="O8" s="51"/>
      <c r="P8" s="51">
        <v>2</v>
      </c>
      <c r="Q8" s="51">
        <v>2</v>
      </c>
      <c r="R8" s="53">
        <v>4</v>
      </c>
      <c r="S8" s="51"/>
      <c r="T8" s="51"/>
      <c r="U8" s="51"/>
      <c r="V8" s="51"/>
      <c r="W8" s="54"/>
      <c r="X8" s="51">
        <v>1</v>
      </c>
      <c r="Y8" s="51">
        <v>2</v>
      </c>
      <c r="Z8" s="55">
        <v>0.26530612244898055</v>
      </c>
      <c r="AA8" s="56">
        <v>3.2653061224489806</v>
      </c>
      <c r="AB8" s="58">
        <v>8.2653061224489797</v>
      </c>
      <c r="AC8" s="61">
        <v>44863</v>
      </c>
      <c r="AD8" s="37">
        <v>0.17760990598658</v>
      </c>
      <c r="AE8" s="45">
        <f>_xlfn.IFNA(MATCH(B8,'Selected Projects Group A'!$A$3:$A$114,0),"Not on selected project list")</f>
        <v>6</v>
      </c>
      <c r="AF8" s="45" t="str">
        <f>_xlfn.IFNA(MATCH(B8,'Waitlisted Projects Group A'!$A$2:$A$114,0),"Not on waitlist")</f>
        <v>Not on waitlist</v>
      </c>
    </row>
    <row r="9" spans="1:32" ht="16.5">
      <c r="A9">
        <v>2005</v>
      </c>
      <c r="B9" s="50">
        <v>93994</v>
      </c>
      <c r="C9" t="s">
        <v>13</v>
      </c>
      <c r="D9" t="s">
        <v>357</v>
      </c>
      <c r="F9" s="1">
        <v>4.5</v>
      </c>
      <c r="G9" t="s">
        <v>15</v>
      </c>
      <c r="H9" t="s">
        <v>353</v>
      </c>
      <c r="I9" s="60">
        <v>2</v>
      </c>
      <c r="J9" s="51">
        <v>2</v>
      </c>
      <c r="K9" s="51"/>
      <c r="L9" s="51"/>
      <c r="M9" s="51"/>
      <c r="N9" s="52">
        <v>4</v>
      </c>
      <c r="O9" s="51"/>
      <c r="P9" s="51">
        <v>2</v>
      </c>
      <c r="Q9" s="51">
        <v>2</v>
      </c>
      <c r="R9" s="53">
        <v>4</v>
      </c>
      <c r="S9" s="51"/>
      <c r="T9" s="51"/>
      <c r="U9" s="51"/>
      <c r="V9" s="51"/>
      <c r="W9" s="54"/>
      <c r="X9" s="51"/>
      <c r="Y9" s="51"/>
      <c r="Z9" s="55" t="s">
        <v>358</v>
      </c>
      <c r="AA9" s="56"/>
      <c r="AB9" s="58">
        <v>8</v>
      </c>
      <c r="AC9" s="59"/>
      <c r="AD9" s="37">
        <v>0.78058184084888205</v>
      </c>
      <c r="AE9" s="45">
        <f>_xlfn.IFNA(MATCH(B9,'Selected Projects Group A'!$A$3:$A$114,0),"Not on selected project list")</f>
        <v>7</v>
      </c>
      <c r="AF9" s="45" t="str">
        <f>_xlfn.IFNA(MATCH(B9,'Waitlisted Projects Group A'!$A$2:$A$114,0),"Not on waitlist")</f>
        <v>Not on waitlist</v>
      </c>
    </row>
    <row r="10" spans="1:32" ht="12" customHeight="1">
      <c r="A10">
        <v>1098</v>
      </c>
      <c r="B10" s="50">
        <v>95080</v>
      </c>
      <c r="C10" t="s">
        <v>18</v>
      </c>
      <c r="D10" t="s">
        <v>359</v>
      </c>
      <c r="F10" s="1">
        <v>5</v>
      </c>
      <c r="G10" t="s">
        <v>15</v>
      </c>
      <c r="H10" t="s">
        <v>353</v>
      </c>
      <c r="I10" s="60">
        <v>2</v>
      </c>
      <c r="J10" s="51"/>
      <c r="K10" s="51">
        <v>1</v>
      </c>
      <c r="L10" s="51">
        <v>1</v>
      </c>
      <c r="M10" s="51"/>
      <c r="N10" s="52">
        <v>4</v>
      </c>
      <c r="O10" s="51">
        <v>2</v>
      </c>
      <c r="P10" s="51"/>
      <c r="Q10" s="51">
        <v>2</v>
      </c>
      <c r="R10" s="53">
        <v>4</v>
      </c>
      <c r="S10" s="51"/>
      <c r="T10" s="51"/>
      <c r="U10" s="51"/>
      <c r="V10" s="51"/>
      <c r="W10" s="54"/>
      <c r="X10" s="51"/>
      <c r="Y10" s="51"/>
      <c r="Z10" s="55" t="s">
        <v>358</v>
      </c>
      <c r="AA10" s="56"/>
      <c r="AB10" s="58">
        <v>8</v>
      </c>
      <c r="AC10" s="59"/>
      <c r="AD10" s="37">
        <v>0.59866323603094895</v>
      </c>
      <c r="AE10" s="45">
        <f>_xlfn.IFNA(MATCH(B10,'Selected Projects Group A'!$A$3:$A$114,0),"Not on selected project list")</f>
        <v>8</v>
      </c>
      <c r="AF10" s="45" t="str">
        <f>_xlfn.IFNA(MATCH(B10,'Waitlisted Projects Group A'!$A$2:$A$114,0),"Not on waitlist")</f>
        <v>Not on waitlist</v>
      </c>
    </row>
    <row r="11" spans="1:32">
      <c r="A11">
        <v>145</v>
      </c>
      <c r="B11" s="50">
        <v>95120</v>
      </c>
      <c r="C11" t="s">
        <v>29</v>
      </c>
      <c r="D11" t="s">
        <v>45</v>
      </c>
      <c r="F11" s="1">
        <v>5</v>
      </c>
      <c r="G11" t="s">
        <v>15</v>
      </c>
      <c r="H11" t="s">
        <v>353</v>
      </c>
      <c r="I11" s="60"/>
      <c r="J11" s="51"/>
      <c r="K11" s="51">
        <v>1</v>
      </c>
      <c r="L11" s="51">
        <v>1</v>
      </c>
      <c r="M11" s="51"/>
      <c r="N11" s="52">
        <v>2</v>
      </c>
      <c r="O11" s="51"/>
      <c r="P11" s="51"/>
      <c r="Q11" s="51">
        <v>2</v>
      </c>
      <c r="R11" s="53">
        <v>2</v>
      </c>
      <c r="S11" s="51"/>
      <c r="T11" s="51"/>
      <c r="U11" s="51"/>
      <c r="V11" s="51"/>
      <c r="W11" s="54"/>
      <c r="X11" s="51">
        <v>1</v>
      </c>
      <c r="Y11" s="51">
        <v>2</v>
      </c>
      <c r="Z11" s="55">
        <v>0.96938775510204089</v>
      </c>
      <c r="AA11" s="56">
        <v>3.9693877551020407</v>
      </c>
      <c r="AB11" s="58">
        <v>7.9693877551020407</v>
      </c>
      <c r="AC11" s="61">
        <v>44321</v>
      </c>
      <c r="AD11" s="37">
        <v>0.14930113452318899</v>
      </c>
      <c r="AE11" s="45">
        <f>_xlfn.IFNA(MATCH(B11,'Selected Projects Group A'!$A$3:$A$114,0),"Not on selected project list")</f>
        <v>9</v>
      </c>
      <c r="AF11" s="45" t="str">
        <f>_xlfn.IFNA(MATCH(B11,'Waitlisted Projects Group A'!$A$2:$A$114,0),"Not on waitlist")</f>
        <v>Not on waitlist</v>
      </c>
    </row>
    <row r="12" spans="1:32">
      <c r="A12">
        <v>24</v>
      </c>
      <c r="B12" s="50">
        <v>95062</v>
      </c>
      <c r="C12" t="s">
        <v>20</v>
      </c>
      <c r="D12" t="s">
        <v>46</v>
      </c>
      <c r="F12" s="1">
        <v>2</v>
      </c>
      <c r="G12" t="s">
        <v>15</v>
      </c>
      <c r="H12" t="s">
        <v>353</v>
      </c>
      <c r="I12" s="60">
        <v>2</v>
      </c>
      <c r="J12" s="51"/>
      <c r="K12" s="51">
        <v>1</v>
      </c>
      <c r="L12" s="51">
        <v>1</v>
      </c>
      <c r="M12" s="51"/>
      <c r="N12" s="52">
        <v>4</v>
      </c>
      <c r="O12" s="51"/>
      <c r="P12" s="51"/>
      <c r="Q12" s="51"/>
      <c r="R12" s="53"/>
      <c r="S12" s="51"/>
      <c r="T12" s="51"/>
      <c r="U12" s="51"/>
      <c r="V12" s="51"/>
      <c r="W12" s="54"/>
      <c r="X12" s="51">
        <v>1</v>
      </c>
      <c r="Y12" s="51">
        <v>2</v>
      </c>
      <c r="Z12" s="55">
        <v>0.92346938775510223</v>
      </c>
      <c r="AA12" s="56">
        <v>3.9234693877551021</v>
      </c>
      <c r="AB12" s="58">
        <v>7.9234693877551017</v>
      </c>
      <c r="AC12" s="61">
        <v>44449</v>
      </c>
      <c r="AD12" s="37">
        <v>0.199675187852112</v>
      </c>
      <c r="AE12" s="45">
        <f>_xlfn.IFNA(MATCH(B12,'Selected Projects Group A'!$A$3:$A$114,0),"Not on selected project list")</f>
        <v>10</v>
      </c>
      <c r="AF12" s="45" t="str">
        <f>_xlfn.IFNA(MATCH(B12,'Waitlisted Projects Group A'!$A$2:$A$114,0),"Not on waitlist")</f>
        <v>Not on waitlist</v>
      </c>
    </row>
    <row r="13" spans="1:32">
      <c r="A13">
        <v>5</v>
      </c>
      <c r="B13" s="50">
        <v>95291</v>
      </c>
      <c r="C13" t="s">
        <v>52</v>
      </c>
      <c r="D13" t="s">
        <v>54</v>
      </c>
      <c r="F13" s="1">
        <v>2</v>
      </c>
      <c r="G13" t="s">
        <v>15</v>
      </c>
      <c r="H13" t="s">
        <v>353</v>
      </c>
      <c r="I13" s="60">
        <v>2</v>
      </c>
      <c r="J13" s="51"/>
      <c r="K13" s="51">
        <v>1</v>
      </c>
      <c r="L13" s="51">
        <v>1</v>
      </c>
      <c r="M13" s="51"/>
      <c r="N13" s="52">
        <v>4</v>
      </c>
      <c r="O13" s="51"/>
      <c r="P13" s="51"/>
      <c r="Q13" s="51"/>
      <c r="R13" s="53"/>
      <c r="S13" s="51"/>
      <c r="T13" s="51"/>
      <c r="U13" s="51"/>
      <c r="V13" s="51"/>
      <c r="W13" s="54"/>
      <c r="X13" s="51">
        <v>1</v>
      </c>
      <c r="Y13" s="51">
        <v>2</v>
      </c>
      <c r="Z13" s="55">
        <v>0.90816326530612268</v>
      </c>
      <c r="AA13" s="56">
        <v>3.9081632653061229</v>
      </c>
      <c r="AB13" s="58">
        <v>7.9081632653061229</v>
      </c>
      <c r="AC13" s="61">
        <v>44452</v>
      </c>
      <c r="AD13" s="37">
        <v>0.71085594898567095</v>
      </c>
      <c r="AE13" s="45">
        <f>_xlfn.IFNA(MATCH(B13,'Selected Projects Group A'!$A$3:$A$114,0),"Not on selected project list")</f>
        <v>11</v>
      </c>
      <c r="AF13" s="45" t="str">
        <f>_xlfn.IFNA(MATCH(B13,'Waitlisted Projects Group A'!$A$2:$A$114,0),"Not on waitlist")</f>
        <v>Not on waitlist</v>
      </c>
    </row>
    <row r="14" spans="1:32">
      <c r="A14">
        <v>343</v>
      </c>
      <c r="B14" s="50">
        <v>95257</v>
      </c>
      <c r="C14" t="s">
        <v>24</v>
      </c>
      <c r="D14" t="s">
        <v>50</v>
      </c>
      <c r="E14" t="s">
        <v>356</v>
      </c>
      <c r="F14" s="1">
        <v>5</v>
      </c>
      <c r="G14" t="s">
        <v>15</v>
      </c>
      <c r="H14" t="s">
        <v>353</v>
      </c>
      <c r="I14" s="60"/>
      <c r="J14" s="51"/>
      <c r="K14" s="51">
        <v>1</v>
      </c>
      <c r="L14" s="51">
        <v>1</v>
      </c>
      <c r="M14" s="51"/>
      <c r="N14" s="52">
        <v>2</v>
      </c>
      <c r="O14" s="51"/>
      <c r="P14" s="51"/>
      <c r="Q14" s="51">
        <v>2</v>
      </c>
      <c r="R14" s="53">
        <v>2</v>
      </c>
      <c r="S14" s="51"/>
      <c r="T14" s="51"/>
      <c r="U14" s="51"/>
      <c r="V14" s="51"/>
      <c r="W14" s="54"/>
      <c r="X14" s="51">
        <v>1</v>
      </c>
      <c r="Y14" s="51">
        <v>2</v>
      </c>
      <c r="Z14" s="55">
        <v>0.70918367346938849</v>
      </c>
      <c r="AA14" s="56">
        <v>3.7091836734693886</v>
      </c>
      <c r="AB14" s="58">
        <v>7.7091836734693882</v>
      </c>
      <c r="AC14" s="61">
        <v>44637</v>
      </c>
      <c r="AD14" s="37">
        <v>0.63643725272501495</v>
      </c>
      <c r="AE14" s="45">
        <f>_xlfn.IFNA(MATCH(B14,'Selected Projects Group A'!$A$3:$A$114,0),"Not on selected project list")</f>
        <v>12</v>
      </c>
      <c r="AF14" s="45" t="str">
        <f>_xlfn.IFNA(MATCH(B14,'Waitlisted Projects Group A'!$A$2:$A$114,0),"Not on waitlist")</f>
        <v>Not on waitlist</v>
      </c>
    </row>
    <row r="15" spans="1:32">
      <c r="A15">
        <v>24</v>
      </c>
      <c r="B15" s="50">
        <v>95251</v>
      </c>
      <c r="C15" t="s">
        <v>20</v>
      </c>
      <c r="D15" t="s">
        <v>44</v>
      </c>
      <c r="F15" s="1">
        <v>2</v>
      </c>
      <c r="G15" t="s">
        <v>15</v>
      </c>
      <c r="H15" t="s">
        <v>353</v>
      </c>
      <c r="I15" s="60"/>
      <c r="J15" s="51"/>
      <c r="K15" s="51">
        <v>1</v>
      </c>
      <c r="L15" s="51">
        <v>1</v>
      </c>
      <c r="M15" s="51"/>
      <c r="N15" s="52">
        <v>2</v>
      </c>
      <c r="O15" s="51"/>
      <c r="P15" s="51"/>
      <c r="Q15" s="51">
        <v>2</v>
      </c>
      <c r="R15" s="53">
        <v>2</v>
      </c>
      <c r="S15" s="51"/>
      <c r="T15" s="51"/>
      <c r="U15" s="51"/>
      <c r="V15" s="51"/>
      <c r="W15" s="54"/>
      <c r="X15" s="51">
        <v>1</v>
      </c>
      <c r="Y15" s="51">
        <v>2</v>
      </c>
      <c r="Z15" s="55">
        <v>0.64795918367347027</v>
      </c>
      <c r="AA15" s="56">
        <v>3.6479591836734704</v>
      </c>
      <c r="AB15" s="58">
        <v>7.6479591836734704</v>
      </c>
      <c r="AC15" s="61">
        <v>44662</v>
      </c>
      <c r="AD15" s="37">
        <v>0.80640030748710101</v>
      </c>
      <c r="AE15" s="45">
        <f>_xlfn.IFNA(MATCH(B15,'Selected Projects Group A'!$A$3:$A$114,0),"Not on selected project list")</f>
        <v>13</v>
      </c>
      <c r="AF15" s="45" t="str">
        <f>_xlfn.IFNA(MATCH(B15,'Waitlisted Projects Group A'!$A$2:$A$114,0),"Not on waitlist")</f>
        <v>Not on waitlist</v>
      </c>
    </row>
    <row r="16" spans="1:32" ht="16.5">
      <c r="A16">
        <v>24</v>
      </c>
      <c r="B16" s="50">
        <v>95199</v>
      </c>
      <c r="C16" t="s">
        <v>20</v>
      </c>
      <c r="D16" t="s">
        <v>360</v>
      </c>
      <c r="F16" s="1">
        <v>2</v>
      </c>
      <c r="G16" t="s">
        <v>15</v>
      </c>
      <c r="H16" t="s">
        <v>353</v>
      </c>
      <c r="I16" s="60">
        <v>2</v>
      </c>
      <c r="J16" s="51"/>
      <c r="K16" s="51">
        <v>1</v>
      </c>
      <c r="L16" s="51">
        <v>1</v>
      </c>
      <c r="M16" s="51"/>
      <c r="N16" s="52">
        <v>4</v>
      </c>
      <c r="O16" s="51"/>
      <c r="P16" s="51"/>
      <c r="Q16" s="51"/>
      <c r="R16" s="53"/>
      <c r="S16" s="51"/>
      <c r="T16" s="51"/>
      <c r="U16" s="51"/>
      <c r="V16" s="51"/>
      <c r="W16" s="54"/>
      <c r="X16" s="51">
        <v>1</v>
      </c>
      <c r="Y16" s="51">
        <v>2</v>
      </c>
      <c r="Z16" s="55">
        <v>0.64795918367347027</v>
      </c>
      <c r="AA16" s="56">
        <v>3.6479591836734704</v>
      </c>
      <c r="AB16" s="58">
        <v>7.6479591836734704</v>
      </c>
      <c r="AC16" s="61">
        <v>44662</v>
      </c>
      <c r="AD16" s="37">
        <v>0.37006793685908801</v>
      </c>
      <c r="AE16" s="45">
        <f>_xlfn.IFNA(MATCH(B16,'Selected Projects Group A'!$A$3:$A$114,0),"Not on selected project list")</f>
        <v>14</v>
      </c>
      <c r="AF16" s="45" t="str">
        <f>_xlfn.IFNA(MATCH(B16,'Waitlisted Projects Group A'!$A$2:$A$114,0),"Not on waitlist")</f>
        <v>Not on waitlist</v>
      </c>
    </row>
    <row r="17" spans="1:32">
      <c r="A17">
        <v>24</v>
      </c>
      <c r="B17" s="50">
        <v>95237</v>
      </c>
      <c r="C17" t="s">
        <v>20</v>
      </c>
      <c r="D17" t="s">
        <v>43</v>
      </c>
      <c r="F17" s="1">
        <v>2</v>
      </c>
      <c r="G17" t="s">
        <v>15</v>
      </c>
      <c r="H17" t="s">
        <v>353</v>
      </c>
      <c r="I17" s="60"/>
      <c r="J17" s="51"/>
      <c r="K17" s="51">
        <v>1</v>
      </c>
      <c r="L17" s="51">
        <v>1</v>
      </c>
      <c r="M17" s="51"/>
      <c r="N17" s="52">
        <v>2</v>
      </c>
      <c r="O17" s="51"/>
      <c r="P17" s="51"/>
      <c r="Q17" s="51">
        <v>2</v>
      </c>
      <c r="R17" s="53">
        <v>2</v>
      </c>
      <c r="S17" s="51"/>
      <c r="T17" s="51"/>
      <c r="U17" s="51"/>
      <c r="V17" s="51"/>
      <c r="W17" s="54"/>
      <c r="X17" s="51">
        <v>1</v>
      </c>
      <c r="Y17" s="51">
        <v>2</v>
      </c>
      <c r="Z17" s="55">
        <v>0.64795918367347027</v>
      </c>
      <c r="AA17" s="56">
        <v>3.6479591836734704</v>
      </c>
      <c r="AB17" s="58">
        <v>7.6479591836734704</v>
      </c>
      <c r="AC17" s="61">
        <v>44662</v>
      </c>
      <c r="AD17" s="37">
        <v>0.33837474891233299</v>
      </c>
      <c r="AE17" s="45">
        <f>_xlfn.IFNA(MATCH(B17,'Selected Projects Group A'!$A$3:$A$114,0),"Not on selected project list")</f>
        <v>15</v>
      </c>
      <c r="AF17" s="45" t="str">
        <f>_xlfn.IFNA(MATCH(B17,'Waitlisted Projects Group A'!$A$2:$A$114,0),"Not on waitlist")</f>
        <v>Not on waitlist</v>
      </c>
    </row>
    <row r="18" spans="1:32">
      <c r="A18">
        <v>1085</v>
      </c>
      <c r="B18" s="50">
        <v>95375</v>
      </c>
      <c r="C18" t="s">
        <v>39</v>
      </c>
      <c r="D18" t="s">
        <v>60</v>
      </c>
      <c r="F18" s="1">
        <v>2</v>
      </c>
      <c r="G18" t="s">
        <v>15</v>
      </c>
      <c r="H18" t="s">
        <v>353</v>
      </c>
      <c r="I18" s="60"/>
      <c r="J18" s="51"/>
      <c r="K18" s="51">
        <v>1</v>
      </c>
      <c r="L18" s="51">
        <v>1</v>
      </c>
      <c r="M18" s="51"/>
      <c r="N18" s="52">
        <v>2</v>
      </c>
      <c r="O18" s="51"/>
      <c r="P18" s="51"/>
      <c r="Q18" s="51">
        <v>2</v>
      </c>
      <c r="R18" s="53">
        <v>2</v>
      </c>
      <c r="S18" s="51"/>
      <c r="T18" s="51"/>
      <c r="U18" s="51"/>
      <c r="V18" s="51"/>
      <c r="W18" s="54"/>
      <c r="X18" s="51">
        <v>1</v>
      </c>
      <c r="Y18" s="51">
        <v>2</v>
      </c>
      <c r="Z18" s="55">
        <v>0.60204081632653161</v>
      </c>
      <c r="AA18" s="56">
        <v>3.6020408163265314</v>
      </c>
      <c r="AB18" s="58">
        <v>7.6020408163265314</v>
      </c>
      <c r="AC18" s="61">
        <v>44686</v>
      </c>
      <c r="AD18" s="37">
        <v>0.71977327266288205</v>
      </c>
      <c r="AE18" s="45">
        <f>_xlfn.IFNA(MATCH(B18,'Selected Projects Group A'!$A$3:$A$114,0),"Not on selected project list")</f>
        <v>16</v>
      </c>
      <c r="AF18" s="45" t="str">
        <f>_xlfn.IFNA(MATCH(B18,'Waitlisted Projects Group A'!$A$2:$A$114,0),"Not on waitlist")</f>
        <v>Not on waitlist</v>
      </c>
    </row>
    <row r="19" spans="1:32">
      <c r="A19">
        <v>1085</v>
      </c>
      <c r="B19" s="50">
        <v>95395</v>
      </c>
      <c r="C19" t="s">
        <v>39</v>
      </c>
      <c r="D19" t="s">
        <v>61</v>
      </c>
      <c r="F19" s="1">
        <v>2</v>
      </c>
      <c r="G19" t="s">
        <v>15</v>
      </c>
      <c r="H19" t="s">
        <v>353</v>
      </c>
      <c r="I19" s="60"/>
      <c r="J19" s="51"/>
      <c r="K19" s="51">
        <v>1</v>
      </c>
      <c r="L19" s="51">
        <v>1</v>
      </c>
      <c r="M19" s="51"/>
      <c r="N19" s="52">
        <v>2</v>
      </c>
      <c r="O19" s="51"/>
      <c r="P19" s="51"/>
      <c r="Q19" s="51">
        <v>2</v>
      </c>
      <c r="R19" s="53">
        <v>2</v>
      </c>
      <c r="S19" s="51"/>
      <c r="T19" s="51"/>
      <c r="U19" s="51"/>
      <c r="V19" s="51"/>
      <c r="W19" s="54"/>
      <c r="X19" s="51">
        <v>1</v>
      </c>
      <c r="Y19" s="51">
        <v>2</v>
      </c>
      <c r="Z19" s="55">
        <v>0.60204081632653161</v>
      </c>
      <c r="AA19" s="56">
        <v>3.6020408163265314</v>
      </c>
      <c r="AB19" s="58">
        <v>7.6020408163265314</v>
      </c>
      <c r="AC19" s="61">
        <v>44686</v>
      </c>
      <c r="AD19" s="37">
        <v>0.62014205714751103</v>
      </c>
      <c r="AE19" s="45" t="str">
        <f>_xlfn.IFNA(MATCH(B19,'Selected Projects Group A'!$A$3:$A$114,0),"Not on selected project list")</f>
        <v>Not on selected project list</v>
      </c>
      <c r="AF19" s="45">
        <f>_xlfn.IFNA(MATCH(B19,'Waitlisted Projects Group A'!$A$2:$A$114,0),"Not on waitlist")</f>
        <v>1</v>
      </c>
    </row>
    <row r="20" spans="1:32">
      <c r="A20">
        <v>36</v>
      </c>
      <c r="B20" s="50">
        <v>95190</v>
      </c>
      <c r="C20" t="s">
        <v>55</v>
      </c>
      <c r="D20" t="s">
        <v>56</v>
      </c>
      <c r="F20" s="1">
        <v>5</v>
      </c>
      <c r="G20" t="s">
        <v>15</v>
      </c>
      <c r="H20" t="s">
        <v>353</v>
      </c>
      <c r="I20" s="60"/>
      <c r="J20" s="51"/>
      <c r="K20" s="51">
        <v>1</v>
      </c>
      <c r="L20" s="51">
        <v>1</v>
      </c>
      <c r="M20" s="51"/>
      <c r="N20" s="52">
        <v>2</v>
      </c>
      <c r="O20" s="51"/>
      <c r="P20" s="51"/>
      <c r="Q20" s="51">
        <v>2</v>
      </c>
      <c r="R20" s="53">
        <v>2</v>
      </c>
      <c r="S20" s="51"/>
      <c r="T20" s="51"/>
      <c r="U20" s="51"/>
      <c r="V20" s="51"/>
      <c r="W20" s="54"/>
      <c r="X20" s="51">
        <v>1</v>
      </c>
      <c r="Y20" s="51">
        <v>2</v>
      </c>
      <c r="Z20" s="55">
        <v>0.57142857142857251</v>
      </c>
      <c r="AA20" s="56">
        <v>3.5714285714285725</v>
      </c>
      <c r="AB20" s="58">
        <v>7.571428571428573</v>
      </c>
      <c r="AC20" s="61">
        <v>44699</v>
      </c>
      <c r="AD20" s="37">
        <v>0.37949784897849298</v>
      </c>
      <c r="AE20" s="45" t="str">
        <f>_xlfn.IFNA(MATCH(B20,'Selected Projects Group A'!$A$3:$A$114,0),"Not on selected project list")</f>
        <v>Not on selected project list</v>
      </c>
      <c r="AF20" s="45">
        <f>_xlfn.IFNA(MATCH(B20,'Waitlisted Projects Group A'!$A$2:$A$114,0),"Not on waitlist")</f>
        <v>2</v>
      </c>
    </row>
    <row r="21" spans="1:32">
      <c r="A21">
        <v>343</v>
      </c>
      <c r="B21" s="50">
        <v>95068</v>
      </c>
      <c r="C21" t="s">
        <v>24</v>
      </c>
      <c r="D21" t="s">
        <v>58</v>
      </c>
      <c r="E21" t="s">
        <v>356</v>
      </c>
      <c r="F21" s="1">
        <v>5</v>
      </c>
      <c r="G21" t="s">
        <v>15</v>
      </c>
      <c r="H21" t="s">
        <v>353</v>
      </c>
      <c r="I21" s="60"/>
      <c r="J21" s="51"/>
      <c r="K21" s="51">
        <v>1</v>
      </c>
      <c r="L21" s="51">
        <v>1</v>
      </c>
      <c r="M21" s="51"/>
      <c r="N21" s="52">
        <v>2</v>
      </c>
      <c r="O21" s="51"/>
      <c r="P21" s="51"/>
      <c r="Q21" s="51">
        <v>2</v>
      </c>
      <c r="R21" s="53">
        <v>2</v>
      </c>
      <c r="S21" s="51"/>
      <c r="T21" s="51"/>
      <c r="U21" s="51"/>
      <c r="V21" s="51"/>
      <c r="W21" s="54"/>
      <c r="X21" s="51">
        <v>1</v>
      </c>
      <c r="Y21" s="51">
        <v>2</v>
      </c>
      <c r="Z21" s="55">
        <v>0.52551020408163385</v>
      </c>
      <c r="AA21" s="56">
        <v>3.525510204081634</v>
      </c>
      <c r="AB21" s="58">
        <v>7.525510204081634</v>
      </c>
      <c r="AC21" s="61">
        <v>44718</v>
      </c>
      <c r="AD21" s="37">
        <v>0.15761483849263599</v>
      </c>
      <c r="AE21" s="45" t="str">
        <f>_xlfn.IFNA(MATCH(B21,'Selected Projects Group A'!$A$3:$A$114,0),"Not on selected project list")</f>
        <v>Not on selected project list</v>
      </c>
      <c r="AF21" s="45">
        <f>_xlfn.IFNA(MATCH(B21,'Waitlisted Projects Group A'!$A$2:$A$114,0),"Not on waitlist")</f>
        <v>3</v>
      </c>
    </row>
    <row r="22" spans="1:32">
      <c r="A22">
        <v>5</v>
      </c>
      <c r="B22" s="50">
        <v>95092</v>
      </c>
      <c r="C22" t="s">
        <v>52</v>
      </c>
      <c r="D22" t="s">
        <v>53</v>
      </c>
      <c r="F22" s="1">
        <v>2</v>
      </c>
      <c r="G22" t="s">
        <v>15</v>
      </c>
      <c r="H22" t="s">
        <v>353</v>
      </c>
      <c r="I22" s="60">
        <v>2</v>
      </c>
      <c r="J22" s="51"/>
      <c r="K22" s="51">
        <v>1</v>
      </c>
      <c r="L22" s="51">
        <v>1</v>
      </c>
      <c r="M22" s="51"/>
      <c r="N22" s="52">
        <v>4</v>
      </c>
      <c r="O22" s="51"/>
      <c r="P22" s="51"/>
      <c r="Q22" s="51"/>
      <c r="R22" s="53"/>
      <c r="S22" s="51"/>
      <c r="T22" s="51"/>
      <c r="U22" s="51"/>
      <c r="V22" s="51"/>
      <c r="W22" s="54"/>
      <c r="X22" s="51">
        <v>1</v>
      </c>
      <c r="Y22" s="51">
        <v>2</v>
      </c>
      <c r="Z22" s="55">
        <v>0.37244897959183781</v>
      </c>
      <c r="AA22" s="56">
        <v>3.3724489795918378</v>
      </c>
      <c r="AB22" s="58">
        <v>7.3724489795918373</v>
      </c>
      <c r="AC22" s="61">
        <v>44832</v>
      </c>
      <c r="AD22" s="37">
        <v>0.38282389678692402</v>
      </c>
      <c r="AE22" s="45" t="str">
        <f>_xlfn.IFNA(MATCH(B22,'Selected Projects Group A'!$A$3:$A$114,0),"Not on selected project list")</f>
        <v>Not on selected project list</v>
      </c>
      <c r="AF22" s="45">
        <f>_xlfn.IFNA(MATCH(B22,'Waitlisted Projects Group A'!$A$2:$A$114,0),"Not on waitlist")</f>
        <v>4</v>
      </c>
    </row>
    <row r="23" spans="1:32">
      <c r="A23">
        <v>343</v>
      </c>
      <c r="B23" s="50">
        <v>95178</v>
      </c>
      <c r="C23" t="s">
        <v>24</v>
      </c>
      <c r="D23" t="s">
        <v>51</v>
      </c>
      <c r="E23" t="s">
        <v>356</v>
      </c>
      <c r="F23" s="1">
        <v>5</v>
      </c>
      <c r="G23" t="s">
        <v>15</v>
      </c>
      <c r="H23" t="s">
        <v>353</v>
      </c>
      <c r="I23" s="60"/>
      <c r="J23" s="51"/>
      <c r="K23" s="51">
        <v>1</v>
      </c>
      <c r="L23" s="51">
        <v>1</v>
      </c>
      <c r="M23" s="51"/>
      <c r="N23" s="52">
        <v>2</v>
      </c>
      <c r="O23" s="51"/>
      <c r="P23" s="51"/>
      <c r="Q23" s="51">
        <v>2</v>
      </c>
      <c r="R23" s="53">
        <v>2</v>
      </c>
      <c r="S23" s="51"/>
      <c r="T23" s="51"/>
      <c r="U23" s="51"/>
      <c r="V23" s="51"/>
      <c r="W23" s="54"/>
      <c r="X23" s="51">
        <v>1</v>
      </c>
      <c r="Y23" s="51">
        <v>2</v>
      </c>
      <c r="Z23" s="55">
        <v>0.35714285714285821</v>
      </c>
      <c r="AA23" s="56">
        <v>3.3571428571428581</v>
      </c>
      <c r="AB23" s="58">
        <v>7.3571428571428577</v>
      </c>
      <c r="AC23" s="61">
        <v>44833</v>
      </c>
      <c r="AD23" s="37">
        <v>0.221255850874407</v>
      </c>
      <c r="AE23" s="45" t="str">
        <f>_xlfn.IFNA(MATCH(B23,'Selected Projects Group A'!$A$3:$A$114,0),"Not on selected project list")</f>
        <v>Not on selected project list</v>
      </c>
      <c r="AF23" s="45">
        <f>_xlfn.IFNA(MATCH(B23,'Waitlisted Projects Group A'!$A$2:$A$114,0),"Not on waitlist")</f>
        <v>5</v>
      </c>
    </row>
    <row r="24" spans="1:32">
      <c r="A24">
        <v>2023</v>
      </c>
      <c r="B24" s="50">
        <v>95330</v>
      </c>
      <c r="C24" t="s">
        <v>8</v>
      </c>
      <c r="D24" t="s">
        <v>57</v>
      </c>
      <c r="F24" s="1">
        <v>4</v>
      </c>
      <c r="G24" t="s">
        <v>15</v>
      </c>
      <c r="H24" t="s">
        <v>353</v>
      </c>
      <c r="I24" s="60"/>
      <c r="J24" s="51"/>
      <c r="K24" s="51"/>
      <c r="L24" s="51">
        <v>1</v>
      </c>
      <c r="M24" s="51"/>
      <c r="N24" s="52">
        <v>1</v>
      </c>
      <c r="O24" s="51"/>
      <c r="P24" s="51"/>
      <c r="Q24" s="51">
        <v>2</v>
      </c>
      <c r="R24" s="53">
        <v>2</v>
      </c>
      <c r="S24" s="51"/>
      <c r="T24" s="51"/>
      <c r="U24" s="51"/>
      <c r="V24" s="51">
        <v>1</v>
      </c>
      <c r="W24" s="54">
        <v>1</v>
      </c>
      <c r="X24" s="51">
        <v>1</v>
      </c>
      <c r="Y24" s="51">
        <v>2</v>
      </c>
      <c r="Z24" s="55">
        <v>0.32653061224489899</v>
      </c>
      <c r="AA24" s="56">
        <v>3.3265306122448992</v>
      </c>
      <c r="AB24" s="58">
        <v>7.3265306122448992</v>
      </c>
      <c r="AC24" s="61">
        <v>44854</v>
      </c>
      <c r="AD24" s="37">
        <v>0.59184109146782304</v>
      </c>
      <c r="AE24" s="45" t="str">
        <f>_xlfn.IFNA(MATCH(B24,'Selected Projects Group A'!$A$3:$A$114,0),"Not on selected project list")</f>
        <v>Not on selected project list</v>
      </c>
      <c r="AF24" s="45">
        <f>_xlfn.IFNA(MATCH(B24,'Waitlisted Projects Group A'!$A$2:$A$114,0),"Not on waitlist")</f>
        <v>6</v>
      </c>
    </row>
    <row r="25" spans="1:32">
      <c r="A25">
        <v>2005</v>
      </c>
      <c r="B25" s="50">
        <v>94384</v>
      </c>
      <c r="C25" t="s">
        <v>13</v>
      </c>
      <c r="D25" t="s">
        <v>68</v>
      </c>
      <c r="F25" s="1">
        <v>2.375</v>
      </c>
      <c r="G25" t="s">
        <v>15</v>
      </c>
      <c r="H25" t="s">
        <v>353</v>
      </c>
      <c r="I25" s="60"/>
      <c r="J25" s="51"/>
      <c r="K25" s="51">
        <v>1</v>
      </c>
      <c r="L25" s="51">
        <v>1</v>
      </c>
      <c r="M25" s="51"/>
      <c r="N25" s="52">
        <v>2</v>
      </c>
      <c r="O25" s="51"/>
      <c r="P25" s="51">
        <v>2</v>
      </c>
      <c r="Q25" s="51">
        <v>2</v>
      </c>
      <c r="R25" s="53">
        <v>4</v>
      </c>
      <c r="S25" s="51"/>
      <c r="T25" s="51"/>
      <c r="U25" s="51"/>
      <c r="V25" s="51">
        <v>1</v>
      </c>
      <c r="W25" s="54">
        <v>1</v>
      </c>
      <c r="X25" s="51"/>
      <c r="Y25" s="51"/>
      <c r="Z25" s="55" t="s">
        <v>358</v>
      </c>
      <c r="AA25" s="56"/>
      <c r="AB25" s="58">
        <v>7</v>
      </c>
      <c r="AC25" s="59"/>
      <c r="AD25" s="37">
        <v>0.84862683789029303</v>
      </c>
      <c r="AE25" s="45" t="str">
        <f>_xlfn.IFNA(MATCH(B25,'Selected Projects Group A'!$A$3:$A$114,0),"Not on selected project list")</f>
        <v>Not on selected project list</v>
      </c>
      <c r="AF25" s="45">
        <f>_xlfn.IFNA(MATCH(B25,'Waitlisted Projects Group A'!$A$2:$A$114,0),"Not on waitlist")</f>
        <v>7</v>
      </c>
    </row>
    <row r="26" spans="1:32" ht="16.5">
      <c r="A26">
        <v>21</v>
      </c>
      <c r="B26" s="50">
        <v>95410</v>
      </c>
      <c r="C26" t="s">
        <v>73</v>
      </c>
      <c r="D26" t="s">
        <v>361</v>
      </c>
      <c r="F26" s="1">
        <v>4</v>
      </c>
      <c r="G26" t="s">
        <v>15</v>
      </c>
      <c r="H26" t="s">
        <v>353</v>
      </c>
      <c r="I26" s="60"/>
      <c r="J26" s="51"/>
      <c r="K26" s="51">
        <v>1</v>
      </c>
      <c r="L26" s="51">
        <v>1</v>
      </c>
      <c r="M26" s="51"/>
      <c r="N26" s="52">
        <v>2</v>
      </c>
      <c r="O26" s="51"/>
      <c r="P26" s="51">
        <v>2</v>
      </c>
      <c r="Q26" s="51">
        <v>2</v>
      </c>
      <c r="R26" s="53">
        <v>4</v>
      </c>
      <c r="S26" s="51"/>
      <c r="T26" s="51"/>
      <c r="U26" s="51"/>
      <c r="V26" s="51">
        <v>1</v>
      </c>
      <c r="W26" s="54">
        <v>1</v>
      </c>
      <c r="X26" s="51"/>
      <c r="Y26" s="51"/>
      <c r="Z26" s="55" t="s">
        <v>358</v>
      </c>
      <c r="AA26" s="56"/>
      <c r="AB26" s="58">
        <v>7</v>
      </c>
      <c r="AC26" s="59"/>
      <c r="AD26" s="37">
        <v>0.73846401403883599</v>
      </c>
      <c r="AE26" s="45" t="str">
        <f>_xlfn.IFNA(MATCH(B26,'Selected Projects Group A'!$A$3:$A$114,0),"Not on selected project list")</f>
        <v>Not on selected project list</v>
      </c>
      <c r="AF26" s="45">
        <f>_xlfn.IFNA(MATCH(B26,'Waitlisted Projects Group A'!$A$2:$A$114,0),"Not on waitlist")</f>
        <v>8</v>
      </c>
    </row>
    <row r="27" spans="1:32" ht="16.5">
      <c r="A27">
        <v>21</v>
      </c>
      <c r="B27" s="50">
        <v>95416</v>
      </c>
      <c r="C27" t="s">
        <v>73</v>
      </c>
      <c r="D27" t="s">
        <v>362</v>
      </c>
      <c r="F27" s="1">
        <v>2</v>
      </c>
      <c r="G27" t="s">
        <v>15</v>
      </c>
      <c r="H27" t="s">
        <v>353</v>
      </c>
      <c r="I27" s="60"/>
      <c r="J27" s="51"/>
      <c r="K27" s="51">
        <v>1</v>
      </c>
      <c r="L27" s="51">
        <v>1</v>
      </c>
      <c r="M27" s="51"/>
      <c r="N27" s="52">
        <v>2</v>
      </c>
      <c r="O27" s="51"/>
      <c r="P27" s="51">
        <v>2</v>
      </c>
      <c r="Q27" s="51">
        <v>2</v>
      </c>
      <c r="R27" s="53">
        <v>4</v>
      </c>
      <c r="S27" s="51"/>
      <c r="T27" s="51"/>
      <c r="U27" s="51"/>
      <c r="V27" s="51">
        <v>1</v>
      </c>
      <c r="W27" s="54">
        <v>1</v>
      </c>
      <c r="X27" s="51"/>
      <c r="Y27" s="51"/>
      <c r="Z27" s="55" t="s">
        <v>358</v>
      </c>
      <c r="AA27" s="56"/>
      <c r="AB27" s="58">
        <v>7</v>
      </c>
      <c r="AC27" s="59"/>
      <c r="AD27" s="37">
        <v>0.57496164895690005</v>
      </c>
      <c r="AE27" s="45" t="str">
        <f>_xlfn.IFNA(MATCH(B27,'Selected Projects Group A'!$A$3:$A$114,0),"Not on selected project list")</f>
        <v>Not on selected project list</v>
      </c>
      <c r="AF27" s="45">
        <f>_xlfn.IFNA(MATCH(B27,'Waitlisted Projects Group A'!$A$2:$A$114,0),"Not on waitlist")</f>
        <v>9</v>
      </c>
    </row>
    <row r="28" spans="1:32">
      <c r="A28">
        <v>21</v>
      </c>
      <c r="B28" s="50">
        <v>95403</v>
      </c>
      <c r="C28" t="s">
        <v>73</v>
      </c>
      <c r="D28" t="s">
        <v>74</v>
      </c>
      <c r="F28" s="1">
        <v>4</v>
      </c>
      <c r="G28" t="s">
        <v>15</v>
      </c>
      <c r="H28" t="s">
        <v>353</v>
      </c>
      <c r="I28" s="60">
        <v>2</v>
      </c>
      <c r="J28" s="51"/>
      <c r="K28" s="51">
        <v>1</v>
      </c>
      <c r="L28" s="51">
        <v>1</v>
      </c>
      <c r="M28" s="51"/>
      <c r="N28" s="52">
        <v>4</v>
      </c>
      <c r="O28" s="51">
        <v>2</v>
      </c>
      <c r="P28" s="51"/>
      <c r="Q28" s="51"/>
      <c r="R28" s="53">
        <v>2</v>
      </c>
      <c r="S28" s="51"/>
      <c r="T28" s="51"/>
      <c r="U28" s="51"/>
      <c r="V28" s="51">
        <v>1</v>
      </c>
      <c r="W28" s="54">
        <v>1</v>
      </c>
      <c r="X28" s="51"/>
      <c r="Y28" s="51"/>
      <c r="Z28" s="55" t="s">
        <v>358</v>
      </c>
      <c r="AA28" s="56"/>
      <c r="AB28" s="58">
        <v>7</v>
      </c>
      <c r="AC28" s="59"/>
      <c r="AD28" s="37">
        <v>0.233036747776838</v>
      </c>
      <c r="AE28" s="45" t="str">
        <f>_xlfn.IFNA(MATCH(B28,'Selected Projects Group A'!$A$3:$A$114,0),"Not on selected project list")</f>
        <v>Not on selected project list</v>
      </c>
      <c r="AF28" s="45">
        <f>_xlfn.IFNA(MATCH(B28,'Waitlisted Projects Group A'!$A$2:$A$114,0),"Not on waitlist")</f>
        <v>10</v>
      </c>
    </row>
    <row r="29" spans="1:32">
      <c r="A29">
        <v>2023</v>
      </c>
      <c r="B29" s="50">
        <v>95169</v>
      </c>
      <c r="C29" t="s">
        <v>8</v>
      </c>
      <c r="D29" t="s">
        <v>69</v>
      </c>
      <c r="F29" s="1">
        <v>2</v>
      </c>
      <c r="G29" t="s">
        <v>15</v>
      </c>
      <c r="H29" t="s">
        <v>353</v>
      </c>
      <c r="I29" s="60">
        <v>2</v>
      </c>
      <c r="J29" s="51"/>
      <c r="K29" s="51">
        <v>1</v>
      </c>
      <c r="L29" s="51">
        <v>1</v>
      </c>
      <c r="M29" s="51"/>
      <c r="N29" s="52">
        <v>4</v>
      </c>
      <c r="O29" s="51"/>
      <c r="P29" s="51"/>
      <c r="Q29" s="51">
        <v>2</v>
      </c>
      <c r="R29" s="53">
        <v>2</v>
      </c>
      <c r="S29" s="51"/>
      <c r="T29" s="51"/>
      <c r="U29" s="51"/>
      <c r="V29" s="51">
        <v>1</v>
      </c>
      <c r="W29" s="54">
        <v>1</v>
      </c>
      <c r="X29" s="51"/>
      <c r="Y29" s="51"/>
      <c r="Z29" s="55" t="s">
        <v>358</v>
      </c>
      <c r="AA29" s="56"/>
      <c r="AB29" s="58">
        <v>7</v>
      </c>
      <c r="AC29" s="59"/>
      <c r="AD29" s="37">
        <v>0.23119628345308199</v>
      </c>
      <c r="AE29" s="45" t="str">
        <f>_xlfn.IFNA(MATCH(B29,'Selected Projects Group A'!$A$3:$A$114,0),"Not on selected project list")</f>
        <v>Not on selected project list</v>
      </c>
      <c r="AF29" s="45">
        <f>_xlfn.IFNA(MATCH(B29,'Waitlisted Projects Group A'!$A$2:$A$114,0),"Not on waitlist")</f>
        <v>11</v>
      </c>
    </row>
    <row r="30" spans="1:32">
      <c r="A30">
        <v>111</v>
      </c>
      <c r="B30" s="63">
        <v>93638</v>
      </c>
      <c r="C30" t="s">
        <v>66</v>
      </c>
      <c r="D30" t="s">
        <v>67</v>
      </c>
      <c r="F30" s="1">
        <v>1.992</v>
      </c>
      <c r="G30" t="s">
        <v>15</v>
      </c>
      <c r="H30" t="s">
        <v>363</v>
      </c>
      <c r="I30" s="60"/>
      <c r="J30" s="51"/>
      <c r="K30" s="51"/>
      <c r="L30" s="51">
        <v>1</v>
      </c>
      <c r="M30" s="51"/>
      <c r="N30" s="52">
        <v>1</v>
      </c>
      <c r="O30" s="51"/>
      <c r="P30" s="51"/>
      <c r="Q30" s="51">
        <v>2</v>
      </c>
      <c r="R30" s="53">
        <v>2</v>
      </c>
      <c r="S30" s="51"/>
      <c r="T30" s="51"/>
      <c r="U30" s="51"/>
      <c r="V30" s="51"/>
      <c r="W30" s="54"/>
      <c r="X30" s="51">
        <v>1</v>
      </c>
      <c r="Y30" s="51">
        <v>2</v>
      </c>
      <c r="Z30" s="55">
        <v>1</v>
      </c>
      <c r="AA30" s="56">
        <v>4</v>
      </c>
      <c r="AB30" s="58">
        <v>7</v>
      </c>
      <c r="AC30" s="61">
        <v>43478</v>
      </c>
      <c r="AD30" s="37">
        <v>0.20606169711608899</v>
      </c>
      <c r="AE30" s="45" t="str">
        <f>_xlfn.IFNA(MATCH(B30,'Selected Projects Group A'!$A$3:$A$114,0),"Not on selected project list")</f>
        <v>Not on selected project list</v>
      </c>
      <c r="AF30" s="45">
        <f>_xlfn.IFNA(MATCH(B30,'Waitlisted Projects Group A'!$A$2:$A$114,0),"Not on waitlist")</f>
        <v>12</v>
      </c>
    </row>
    <row r="31" spans="1:32" ht="15" customHeight="1">
      <c r="A31">
        <v>2023</v>
      </c>
      <c r="B31" s="50">
        <v>95204</v>
      </c>
      <c r="C31" t="s">
        <v>8</v>
      </c>
      <c r="D31" t="s">
        <v>70</v>
      </c>
      <c r="F31" s="1">
        <v>3</v>
      </c>
      <c r="G31" t="s">
        <v>15</v>
      </c>
      <c r="H31" t="s">
        <v>353</v>
      </c>
      <c r="I31" s="60">
        <v>2</v>
      </c>
      <c r="J31" s="51"/>
      <c r="K31" s="51">
        <v>1</v>
      </c>
      <c r="L31" s="51">
        <v>1</v>
      </c>
      <c r="M31" s="51"/>
      <c r="N31" s="52">
        <v>4</v>
      </c>
      <c r="O31" s="51"/>
      <c r="P31" s="51"/>
      <c r="Q31" s="51">
        <v>2</v>
      </c>
      <c r="R31" s="53">
        <v>2</v>
      </c>
      <c r="S31" s="51"/>
      <c r="T31" s="51"/>
      <c r="U31" s="51"/>
      <c r="V31" s="51">
        <v>1</v>
      </c>
      <c r="W31" s="54">
        <v>1</v>
      </c>
      <c r="X31" s="51"/>
      <c r="Y31" s="51"/>
      <c r="Z31" s="55" t="s">
        <v>358</v>
      </c>
      <c r="AA31" s="56"/>
      <c r="AB31" s="58">
        <v>7</v>
      </c>
      <c r="AC31" s="59"/>
      <c r="AD31" s="37">
        <v>0.12586649828281801</v>
      </c>
      <c r="AE31" s="45" t="str">
        <f>_xlfn.IFNA(MATCH(B31,'Selected Projects Group A'!$A$3:$A$114,0),"Not on selected project list")</f>
        <v>Not on selected project list</v>
      </c>
      <c r="AF31" s="45">
        <f>_xlfn.IFNA(MATCH(B31,'Waitlisted Projects Group A'!$A$2:$A$114,0),"Not on waitlist")</f>
        <v>13</v>
      </c>
    </row>
    <row r="32" spans="1:32">
      <c r="A32">
        <v>145</v>
      </c>
      <c r="B32" s="50">
        <v>95229</v>
      </c>
      <c r="C32" t="s">
        <v>29</v>
      </c>
      <c r="D32" t="s">
        <v>80</v>
      </c>
      <c r="F32" s="1">
        <v>5</v>
      </c>
      <c r="G32" t="s">
        <v>15</v>
      </c>
      <c r="H32" t="s">
        <v>353</v>
      </c>
      <c r="I32" s="60"/>
      <c r="J32" s="51"/>
      <c r="K32" s="51">
        <v>1</v>
      </c>
      <c r="L32" s="51">
        <v>1</v>
      </c>
      <c r="M32" s="51"/>
      <c r="N32" s="52">
        <v>2</v>
      </c>
      <c r="O32" s="51"/>
      <c r="P32" s="51"/>
      <c r="Q32" s="51"/>
      <c r="R32" s="53"/>
      <c r="S32" s="51"/>
      <c r="T32" s="51"/>
      <c r="U32" s="51"/>
      <c r="V32" s="51">
        <v>1</v>
      </c>
      <c r="W32" s="54">
        <v>1</v>
      </c>
      <c r="X32" s="51">
        <v>1</v>
      </c>
      <c r="Y32" s="51">
        <v>2</v>
      </c>
      <c r="Z32" s="55">
        <v>0.98469387755102045</v>
      </c>
      <c r="AA32" s="56">
        <v>3.9846938775510203</v>
      </c>
      <c r="AB32" s="58">
        <v>6.9846938775510203</v>
      </c>
      <c r="AC32" s="61">
        <v>44229</v>
      </c>
      <c r="AD32" s="37">
        <v>0.4275775799564</v>
      </c>
      <c r="AE32" s="45" t="str">
        <f>_xlfn.IFNA(MATCH(B32,'Selected Projects Group A'!$A$3:$A$114,0),"Not on selected project list")</f>
        <v>Not on selected project list</v>
      </c>
      <c r="AF32" s="45">
        <f>_xlfn.IFNA(MATCH(B32,'Waitlisted Projects Group A'!$A$2:$A$114,0),"Not on waitlist")</f>
        <v>14</v>
      </c>
    </row>
    <row r="33" spans="1:32">
      <c r="A33">
        <v>1058</v>
      </c>
      <c r="B33" s="50">
        <v>95316</v>
      </c>
      <c r="C33" t="s">
        <v>76</v>
      </c>
      <c r="D33" t="s">
        <v>78</v>
      </c>
      <c r="F33" s="1">
        <v>2</v>
      </c>
      <c r="G33" t="s">
        <v>15</v>
      </c>
      <c r="H33" t="s">
        <v>353</v>
      </c>
      <c r="I33" s="60"/>
      <c r="J33" s="51"/>
      <c r="K33" s="51"/>
      <c r="L33" s="51">
        <v>1</v>
      </c>
      <c r="M33" s="51"/>
      <c r="N33" s="52">
        <v>1</v>
      </c>
      <c r="O33" s="51">
        <v>2</v>
      </c>
      <c r="P33" s="51"/>
      <c r="Q33" s="51"/>
      <c r="R33" s="53">
        <v>2</v>
      </c>
      <c r="S33" s="51"/>
      <c r="T33" s="51"/>
      <c r="U33" s="51"/>
      <c r="V33" s="51"/>
      <c r="W33" s="54"/>
      <c r="X33" s="51">
        <v>1</v>
      </c>
      <c r="Y33" s="51">
        <v>2</v>
      </c>
      <c r="Z33" s="55">
        <v>0.89285714285714313</v>
      </c>
      <c r="AA33" s="56">
        <v>3.8928571428571432</v>
      </c>
      <c r="AB33" s="58">
        <v>6.8928571428571432</v>
      </c>
      <c r="AC33" s="61">
        <v>44482</v>
      </c>
      <c r="AD33" s="37">
        <v>0.64135808529972205</v>
      </c>
      <c r="AE33" s="45" t="str">
        <f>_xlfn.IFNA(MATCH(B33,'Selected Projects Group A'!$A$3:$A$114,0),"Not on selected project list")</f>
        <v>Not on selected project list</v>
      </c>
      <c r="AF33" s="45">
        <f>_xlfn.IFNA(MATCH(B33,'Waitlisted Projects Group A'!$A$2:$A$114,0),"Not on waitlist")</f>
        <v>15</v>
      </c>
    </row>
    <row r="34" spans="1:32">
      <c r="A34">
        <v>1058</v>
      </c>
      <c r="B34" s="50">
        <v>95157</v>
      </c>
      <c r="C34" t="s">
        <v>76</v>
      </c>
      <c r="D34" t="s">
        <v>77</v>
      </c>
      <c r="F34" s="1">
        <v>2</v>
      </c>
      <c r="G34" t="s">
        <v>15</v>
      </c>
      <c r="H34" t="s">
        <v>353</v>
      </c>
      <c r="I34" s="60"/>
      <c r="J34" s="51"/>
      <c r="K34" s="51"/>
      <c r="L34" s="51">
        <v>1</v>
      </c>
      <c r="M34" s="51"/>
      <c r="N34" s="52">
        <v>1</v>
      </c>
      <c r="O34" s="51">
        <v>2</v>
      </c>
      <c r="P34" s="51"/>
      <c r="Q34" s="51"/>
      <c r="R34" s="53">
        <v>2</v>
      </c>
      <c r="S34" s="51"/>
      <c r="T34" s="51"/>
      <c r="U34" s="51"/>
      <c r="V34" s="51"/>
      <c r="W34" s="54"/>
      <c r="X34" s="51">
        <v>1</v>
      </c>
      <c r="Y34" s="51">
        <v>2</v>
      </c>
      <c r="Z34" s="55">
        <v>0.89285714285714313</v>
      </c>
      <c r="AA34" s="56">
        <v>3.8928571428571432</v>
      </c>
      <c r="AB34" s="58">
        <v>6.8928571428571432</v>
      </c>
      <c r="AC34" s="61">
        <v>44482</v>
      </c>
      <c r="AD34" s="37">
        <v>0.41290099724641499</v>
      </c>
      <c r="AE34" s="45" t="str">
        <f>_xlfn.IFNA(MATCH(B34,'Selected Projects Group A'!$A$3:$A$114,0),"Not on selected project list")</f>
        <v>Not on selected project list</v>
      </c>
      <c r="AF34" s="45">
        <f>_xlfn.IFNA(MATCH(B34,'Waitlisted Projects Group A'!$A$2:$A$114,0),"Not on waitlist")</f>
        <v>16</v>
      </c>
    </row>
    <row r="35" spans="1:32">
      <c r="A35">
        <v>162</v>
      </c>
      <c r="B35" s="50">
        <v>95255</v>
      </c>
      <c r="C35" t="s">
        <v>82</v>
      </c>
      <c r="D35" t="s">
        <v>83</v>
      </c>
      <c r="E35" t="s">
        <v>364</v>
      </c>
      <c r="F35" s="1">
        <v>2</v>
      </c>
      <c r="G35" t="s">
        <v>15</v>
      </c>
      <c r="H35" t="s">
        <v>353</v>
      </c>
      <c r="I35" s="60"/>
      <c r="J35" s="51"/>
      <c r="K35" s="51"/>
      <c r="L35" s="51">
        <v>1</v>
      </c>
      <c r="M35" s="51"/>
      <c r="N35" s="52">
        <v>1</v>
      </c>
      <c r="O35" s="51">
        <v>2</v>
      </c>
      <c r="P35" s="51"/>
      <c r="Q35" s="51"/>
      <c r="R35" s="53">
        <v>2</v>
      </c>
      <c r="S35" s="51"/>
      <c r="T35" s="51"/>
      <c r="U35" s="51"/>
      <c r="V35" s="51"/>
      <c r="W35" s="54"/>
      <c r="X35" s="51">
        <v>1</v>
      </c>
      <c r="Y35" s="51">
        <v>2</v>
      </c>
      <c r="Z35" s="55">
        <v>0.78571428571428625</v>
      </c>
      <c r="AA35" s="56">
        <v>3.7857142857142865</v>
      </c>
      <c r="AB35" s="58">
        <v>6.7857142857142865</v>
      </c>
      <c r="AC35" s="61">
        <v>44587</v>
      </c>
      <c r="AD35" s="37">
        <v>0.97962456980780899</v>
      </c>
      <c r="AE35" s="45" t="str">
        <f>_xlfn.IFNA(MATCH(B35,'Selected Projects Group A'!$A$3:$A$114,0),"Not on selected project list")</f>
        <v>Not on selected project list</v>
      </c>
      <c r="AF35" s="45">
        <f>_xlfn.IFNA(MATCH(B35,'Waitlisted Projects Group A'!$A$2:$A$114,0),"Not on waitlist")</f>
        <v>17</v>
      </c>
    </row>
    <row r="36" spans="1:32">
      <c r="A36">
        <v>162</v>
      </c>
      <c r="B36" s="50">
        <v>95341</v>
      </c>
      <c r="C36" t="s">
        <v>82</v>
      </c>
      <c r="D36" t="s">
        <v>84</v>
      </c>
      <c r="E36" t="s">
        <v>364</v>
      </c>
      <c r="F36" s="1">
        <v>2</v>
      </c>
      <c r="G36" t="s">
        <v>15</v>
      </c>
      <c r="H36" t="s">
        <v>353</v>
      </c>
      <c r="I36" s="60"/>
      <c r="J36" s="51"/>
      <c r="K36" s="51"/>
      <c r="L36" s="51">
        <v>1</v>
      </c>
      <c r="M36" s="51"/>
      <c r="N36" s="52">
        <v>1</v>
      </c>
      <c r="O36" s="51">
        <v>2</v>
      </c>
      <c r="P36" s="51"/>
      <c r="Q36" s="51"/>
      <c r="R36" s="53">
        <v>2</v>
      </c>
      <c r="S36" s="51"/>
      <c r="T36" s="51"/>
      <c r="U36" s="51"/>
      <c r="V36" s="51"/>
      <c r="W36" s="54"/>
      <c r="X36" s="51">
        <v>1</v>
      </c>
      <c r="Y36" s="51">
        <v>2</v>
      </c>
      <c r="Z36" s="55">
        <v>0.78571428571428625</v>
      </c>
      <c r="AA36" s="56">
        <v>3.7857142857142865</v>
      </c>
      <c r="AB36" s="58">
        <v>6.7857142857142865</v>
      </c>
      <c r="AC36" s="61">
        <v>44587</v>
      </c>
      <c r="AD36" s="37">
        <v>0.84242175108293205</v>
      </c>
      <c r="AE36" s="45" t="str">
        <f>_xlfn.IFNA(MATCH(B36,'Selected Projects Group A'!$A$3:$A$114,0),"Not on selected project list")</f>
        <v>Not on selected project list</v>
      </c>
      <c r="AF36" s="45">
        <f>_xlfn.IFNA(MATCH(B36,'Waitlisted Projects Group A'!$A$2:$A$114,0),"Not on waitlist")</f>
        <v>18</v>
      </c>
    </row>
    <row r="37" spans="1:32" ht="16.5">
      <c r="A37">
        <v>145</v>
      </c>
      <c r="B37" s="50">
        <v>95141</v>
      </c>
      <c r="C37" t="s">
        <v>29</v>
      </c>
      <c r="D37" t="s">
        <v>365</v>
      </c>
      <c r="F37" s="1">
        <v>5</v>
      </c>
      <c r="G37" t="s">
        <v>15</v>
      </c>
      <c r="H37" t="s">
        <v>353</v>
      </c>
      <c r="I37" s="60"/>
      <c r="J37" s="51"/>
      <c r="K37" s="51">
        <v>1</v>
      </c>
      <c r="L37" s="51">
        <v>1</v>
      </c>
      <c r="M37" s="51"/>
      <c r="N37" s="52">
        <v>2</v>
      </c>
      <c r="O37" s="51"/>
      <c r="P37" s="51"/>
      <c r="Q37" s="51"/>
      <c r="R37" s="53"/>
      <c r="S37" s="51"/>
      <c r="T37" s="51"/>
      <c r="U37" s="51"/>
      <c r="V37" s="51">
        <v>1</v>
      </c>
      <c r="W37" s="54">
        <v>1</v>
      </c>
      <c r="X37" s="51">
        <v>1</v>
      </c>
      <c r="Y37" s="51">
        <v>2</v>
      </c>
      <c r="Z37" s="55">
        <v>0.55612244897959295</v>
      </c>
      <c r="AA37" s="56">
        <v>3.5561224489795928</v>
      </c>
      <c r="AB37" s="58">
        <v>6.5561224489795933</v>
      </c>
      <c r="AC37" s="61">
        <v>44707</v>
      </c>
      <c r="AD37" s="37">
        <v>0.15494158511647499</v>
      </c>
      <c r="AE37" s="45" t="str">
        <f>_xlfn.IFNA(MATCH(B37,'Selected Projects Group A'!$A$3:$A$114,0),"Not on selected project list")</f>
        <v>Not on selected project list</v>
      </c>
      <c r="AF37" s="45">
        <f>_xlfn.IFNA(MATCH(B37,'Waitlisted Projects Group A'!$A$2:$A$114,0),"Not on waitlist")</f>
        <v>19</v>
      </c>
    </row>
    <row r="38" spans="1:32">
      <c r="A38">
        <v>145</v>
      </c>
      <c r="B38" s="50">
        <v>95156</v>
      </c>
      <c r="C38" t="s">
        <v>29</v>
      </c>
      <c r="D38" t="s">
        <v>81</v>
      </c>
      <c r="F38" s="1">
        <v>5</v>
      </c>
      <c r="G38" t="s">
        <v>15</v>
      </c>
      <c r="H38" t="s">
        <v>353</v>
      </c>
      <c r="I38" s="60"/>
      <c r="J38" s="51"/>
      <c r="K38" s="51">
        <v>1</v>
      </c>
      <c r="L38" s="51">
        <v>1</v>
      </c>
      <c r="M38" s="51"/>
      <c r="N38" s="52">
        <v>2</v>
      </c>
      <c r="O38" s="51"/>
      <c r="P38" s="51"/>
      <c r="Q38" s="51"/>
      <c r="R38" s="53"/>
      <c r="S38" s="51"/>
      <c r="T38" s="51"/>
      <c r="U38" s="51"/>
      <c r="V38" s="51">
        <v>1</v>
      </c>
      <c r="W38" s="54">
        <v>1</v>
      </c>
      <c r="X38" s="51">
        <v>1</v>
      </c>
      <c r="Y38" s="51">
        <v>2</v>
      </c>
      <c r="Z38" s="55">
        <v>0.5408163265306134</v>
      </c>
      <c r="AA38" s="56">
        <v>3.5408163265306136</v>
      </c>
      <c r="AB38" s="58">
        <v>6.5408163265306136</v>
      </c>
      <c r="AC38" s="61">
        <v>44712</v>
      </c>
      <c r="AD38" s="37">
        <v>0.25928465577181398</v>
      </c>
      <c r="AE38" s="45" t="str">
        <f>_xlfn.IFNA(MATCH(B38,'Selected Projects Group A'!$A$3:$A$114,0),"Not on selected project list")</f>
        <v>Not on selected project list</v>
      </c>
      <c r="AF38" s="45">
        <f>_xlfn.IFNA(MATCH(B38,'Waitlisted Projects Group A'!$A$2:$A$114,0),"Not on waitlist")</f>
        <v>20</v>
      </c>
    </row>
    <row r="39" spans="1:32">
      <c r="A39">
        <v>1098</v>
      </c>
      <c r="B39" s="50">
        <v>95127</v>
      </c>
      <c r="C39" t="s">
        <v>18</v>
      </c>
      <c r="D39" t="s">
        <v>85</v>
      </c>
      <c r="F39" s="1">
        <v>5</v>
      </c>
      <c r="G39" t="s">
        <v>15</v>
      </c>
      <c r="H39" t="s">
        <v>353</v>
      </c>
      <c r="I39" s="60"/>
      <c r="J39" s="51"/>
      <c r="K39" s="51">
        <v>1</v>
      </c>
      <c r="L39" s="51">
        <v>1</v>
      </c>
      <c r="M39" s="51"/>
      <c r="N39" s="52">
        <v>2</v>
      </c>
      <c r="O39" s="51"/>
      <c r="P39" s="51"/>
      <c r="Q39" s="51"/>
      <c r="R39" s="53"/>
      <c r="S39" s="51"/>
      <c r="T39" s="51"/>
      <c r="U39" s="51"/>
      <c r="V39" s="51">
        <v>1</v>
      </c>
      <c r="W39" s="54">
        <v>1</v>
      </c>
      <c r="X39" s="51">
        <v>1</v>
      </c>
      <c r="Y39" s="51">
        <v>2</v>
      </c>
      <c r="Z39" s="55">
        <v>0.51020408163265429</v>
      </c>
      <c r="AA39" s="56">
        <v>3.5102040816326543</v>
      </c>
      <c r="AB39" s="58">
        <v>6.5102040816326543</v>
      </c>
      <c r="AC39" s="61">
        <v>44735</v>
      </c>
      <c r="AD39" s="37">
        <v>0.85713324938927404</v>
      </c>
      <c r="AE39" s="45" t="str">
        <f>_xlfn.IFNA(MATCH(B39,'Selected Projects Group A'!$A$3:$A$114,0),"Not on selected project list")</f>
        <v>Not on selected project list</v>
      </c>
      <c r="AF39" s="45">
        <f>_xlfn.IFNA(MATCH(B39,'Waitlisted Projects Group A'!$A$2:$A$114,0),"Not on waitlist")</f>
        <v>21</v>
      </c>
    </row>
    <row r="40" spans="1:32" ht="16.5">
      <c r="A40">
        <v>2005</v>
      </c>
      <c r="B40" s="50">
        <v>94002</v>
      </c>
      <c r="C40" t="s">
        <v>13</v>
      </c>
      <c r="D40" t="s">
        <v>366</v>
      </c>
      <c r="F40" s="1">
        <v>5</v>
      </c>
      <c r="G40" t="s">
        <v>15</v>
      </c>
      <c r="H40" t="s">
        <v>353</v>
      </c>
      <c r="I40" s="60">
        <v>2</v>
      </c>
      <c r="J40" s="51">
        <v>2</v>
      </c>
      <c r="K40" s="51"/>
      <c r="L40" s="51"/>
      <c r="M40" s="51">
        <v>-2</v>
      </c>
      <c r="N40" s="52">
        <v>2</v>
      </c>
      <c r="O40" s="51"/>
      <c r="P40" s="51">
        <v>2</v>
      </c>
      <c r="Q40" s="51">
        <v>2</v>
      </c>
      <c r="R40" s="53">
        <v>4</v>
      </c>
      <c r="S40" s="51"/>
      <c r="T40" s="51"/>
      <c r="U40" s="51"/>
      <c r="V40" s="51"/>
      <c r="W40" s="54"/>
      <c r="X40" s="51"/>
      <c r="Y40" s="51"/>
      <c r="Z40" s="55" t="s">
        <v>358</v>
      </c>
      <c r="AA40" s="56"/>
      <c r="AB40" s="58">
        <v>6</v>
      </c>
      <c r="AC40" s="59"/>
      <c r="AD40" s="37">
        <v>0.66505172306150795</v>
      </c>
      <c r="AE40" s="45" t="str">
        <f>_xlfn.IFNA(MATCH(B40,'Selected Projects Group A'!$A$3:$A$114,0),"Not on selected project list")</f>
        <v>Not on selected project list</v>
      </c>
      <c r="AF40" s="45">
        <f>_xlfn.IFNA(MATCH(B40,'Waitlisted Projects Group A'!$A$2:$A$114,0),"Not on waitlist")</f>
        <v>22</v>
      </c>
    </row>
    <row r="41" spans="1:32">
      <c r="A41">
        <v>2023</v>
      </c>
      <c r="B41" s="50">
        <v>95297</v>
      </c>
      <c r="C41" t="s">
        <v>8</v>
      </c>
      <c r="D41" t="s">
        <v>117</v>
      </c>
      <c r="F41" s="1">
        <v>3</v>
      </c>
      <c r="G41" t="s">
        <v>15</v>
      </c>
      <c r="H41" t="s">
        <v>353</v>
      </c>
      <c r="I41" s="60"/>
      <c r="J41" s="51"/>
      <c r="K41" s="51"/>
      <c r="L41" s="51">
        <v>1</v>
      </c>
      <c r="M41" s="51"/>
      <c r="N41" s="52">
        <v>1</v>
      </c>
      <c r="O41" s="51">
        <v>2</v>
      </c>
      <c r="P41" s="51"/>
      <c r="Q41" s="51">
        <v>2</v>
      </c>
      <c r="R41" s="53">
        <v>4</v>
      </c>
      <c r="S41" s="51"/>
      <c r="T41" s="51"/>
      <c r="U41" s="51"/>
      <c r="V41" s="51">
        <v>1</v>
      </c>
      <c r="W41" s="54">
        <v>1</v>
      </c>
      <c r="X41" s="51"/>
      <c r="Y41" s="51"/>
      <c r="Z41" s="55" t="s">
        <v>358</v>
      </c>
      <c r="AA41" s="56"/>
      <c r="AB41" s="58">
        <v>6</v>
      </c>
      <c r="AC41" s="59"/>
      <c r="AD41" s="37">
        <v>0.65221139492709201</v>
      </c>
      <c r="AE41" s="45" t="str">
        <f>_xlfn.IFNA(MATCH(B41,'Selected Projects Group A'!$A$3:$A$114,0),"Not on selected project list")</f>
        <v>Not on selected project list</v>
      </c>
      <c r="AF41" s="45">
        <f>_xlfn.IFNA(MATCH(B41,'Waitlisted Projects Group A'!$A$2:$A$114,0),"Not on waitlist")</f>
        <v>23</v>
      </c>
    </row>
    <row r="42" spans="1:32" ht="16.5">
      <c r="A42">
        <v>2023</v>
      </c>
      <c r="B42" s="50">
        <v>95113</v>
      </c>
      <c r="C42" t="s">
        <v>8</v>
      </c>
      <c r="D42" t="s">
        <v>367</v>
      </c>
      <c r="F42" s="1">
        <v>1.25</v>
      </c>
      <c r="G42" t="s">
        <v>15</v>
      </c>
      <c r="H42" t="s">
        <v>353</v>
      </c>
      <c r="I42" s="60"/>
      <c r="J42" s="51">
        <v>2</v>
      </c>
      <c r="K42" s="51"/>
      <c r="L42" s="51"/>
      <c r="M42" s="51"/>
      <c r="N42" s="52">
        <v>2</v>
      </c>
      <c r="O42" s="51">
        <v>2</v>
      </c>
      <c r="P42" s="51">
        <v>2</v>
      </c>
      <c r="Q42" s="51"/>
      <c r="R42" s="53">
        <v>4</v>
      </c>
      <c r="S42" s="51"/>
      <c r="T42" s="51"/>
      <c r="U42" s="51"/>
      <c r="V42" s="51"/>
      <c r="W42" s="54"/>
      <c r="X42" s="51"/>
      <c r="Y42" s="51"/>
      <c r="Z42" s="55" t="s">
        <v>358</v>
      </c>
      <c r="AA42" s="56"/>
      <c r="AB42" s="58">
        <v>6</v>
      </c>
      <c r="AC42" s="59"/>
      <c r="AD42" s="37">
        <v>0.56115519524896895</v>
      </c>
      <c r="AE42" s="45" t="str">
        <f>_xlfn.IFNA(MATCH(B42,'Selected Projects Group A'!$A$3:$A$114,0),"Not on selected project list")</f>
        <v>Not on selected project list</v>
      </c>
      <c r="AF42" s="45">
        <f>_xlfn.IFNA(MATCH(B42,'Waitlisted Projects Group A'!$A$2:$A$114,0),"Not on waitlist")</f>
        <v>24</v>
      </c>
    </row>
    <row r="43" spans="1:32" ht="16.5">
      <c r="A43">
        <v>2023</v>
      </c>
      <c r="B43" s="50">
        <v>95244</v>
      </c>
      <c r="C43" t="s">
        <v>8</v>
      </c>
      <c r="D43" t="s">
        <v>368</v>
      </c>
      <c r="F43" s="1">
        <v>2</v>
      </c>
      <c r="G43" t="s">
        <v>15</v>
      </c>
      <c r="H43" t="s">
        <v>353</v>
      </c>
      <c r="I43" s="60"/>
      <c r="J43" s="51">
        <v>2</v>
      </c>
      <c r="K43" s="51"/>
      <c r="L43" s="51">
        <v>1</v>
      </c>
      <c r="M43" s="51"/>
      <c r="N43" s="52">
        <f>SUM(I43:M43)</f>
        <v>3</v>
      </c>
      <c r="O43" s="51"/>
      <c r="P43" s="51"/>
      <c r="Q43" s="51">
        <v>2</v>
      </c>
      <c r="R43" s="53">
        <v>2</v>
      </c>
      <c r="S43" s="51"/>
      <c r="T43" s="51"/>
      <c r="U43" s="51"/>
      <c r="V43" s="51">
        <v>1</v>
      </c>
      <c r="W43" s="54">
        <v>1</v>
      </c>
      <c r="X43" s="51"/>
      <c r="Y43" s="51"/>
      <c r="Z43" s="55" t="s">
        <v>358</v>
      </c>
      <c r="AA43" s="56"/>
      <c r="AB43" s="58">
        <f>SUM(N43,R43,W43,AA43)</f>
        <v>6</v>
      </c>
      <c r="AC43" s="59"/>
      <c r="AD43" s="37">
        <v>0.47337964441167601</v>
      </c>
      <c r="AE43" s="45" t="str">
        <f>_xlfn.IFNA(MATCH(B43,'Selected Projects Group A'!$A$3:$A$114,0),"Not on selected project list")</f>
        <v>Not on selected project list</v>
      </c>
      <c r="AF43" s="45">
        <f>_xlfn.IFNA(MATCH(B43,'Waitlisted Projects Group A'!$A$2:$A$114,0),"Not on waitlist")</f>
        <v>25</v>
      </c>
    </row>
    <row r="44" spans="1:32" ht="16.5">
      <c r="A44">
        <v>2023</v>
      </c>
      <c r="B44" s="50">
        <v>95241</v>
      </c>
      <c r="C44" t="s">
        <v>8</v>
      </c>
      <c r="D44" t="s">
        <v>369</v>
      </c>
      <c r="F44" s="1">
        <v>2</v>
      </c>
      <c r="G44" t="s">
        <v>15</v>
      </c>
      <c r="H44" t="s">
        <v>353</v>
      </c>
      <c r="I44" s="60"/>
      <c r="J44" s="51">
        <v>2</v>
      </c>
      <c r="K44" s="51"/>
      <c r="L44" s="51">
        <v>1</v>
      </c>
      <c r="M44" s="51"/>
      <c r="N44" s="52">
        <f>SUM(I44:M44)</f>
        <v>3</v>
      </c>
      <c r="O44" s="51"/>
      <c r="P44" s="51"/>
      <c r="Q44" s="51">
        <v>2</v>
      </c>
      <c r="R44" s="53">
        <v>2</v>
      </c>
      <c r="S44" s="51"/>
      <c r="T44" s="51"/>
      <c r="U44" s="51"/>
      <c r="V44" s="51">
        <v>1</v>
      </c>
      <c r="W44" s="54">
        <v>1</v>
      </c>
      <c r="X44" s="51"/>
      <c r="Y44" s="51"/>
      <c r="Z44" s="55" t="s">
        <v>358</v>
      </c>
      <c r="AA44" s="56"/>
      <c r="AB44" s="58">
        <f>SUM(N44,R44,W44,AA44)</f>
        <v>6</v>
      </c>
      <c r="AC44" s="59"/>
      <c r="AD44" s="37">
        <v>0.45008355335933398</v>
      </c>
      <c r="AE44" s="45" t="str">
        <f>_xlfn.IFNA(MATCH(B44,'Selected Projects Group A'!$A$3:$A$114,0),"Not on selected project list")</f>
        <v>Not on selected project list</v>
      </c>
      <c r="AF44" s="45">
        <f>_xlfn.IFNA(MATCH(B44,'Waitlisted Projects Group A'!$A$2:$A$114,0),"Not on waitlist")</f>
        <v>26</v>
      </c>
    </row>
    <row r="45" spans="1:32">
      <c r="A45">
        <v>24</v>
      </c>
      <c r="B45" s="50">
        <v>95288</v>
      </c>
      <c r="C45" t="s">
        <v>20</v>
      </c>
      <c r="D45" t="s">
        <v>116</v>
      </c>
      <c r="F45" s="1">
        <v>5</v>
      </c>
      <c r="G45" t="s">
        <v>15</v>
      </c>
      <c r="H45" t="s">
        <v>353</v>
      </c>
      <c r="I45" s="60">
        <v>2</v>
      </c>
      <c r="J45" s="51"/>
      <c r="K45" s="51">
        <v>1</v>
      </c>
      <c r="L45" s="51">
        <v>1</v>
      </c>
      <c r="M45" s="51"/>
      <c r="N45" s="52">
        <v>4</v>
      </c>
      <c r="O45" s="51">
        <v>2</v>
      </c>
      <c r="P45" s="51"/>
      <c r="Q45" s="51"/>
      <c r="R45" s="53">
        <v>2</v>
      </c>
      <c r="S45" s="51"/>
      <c r="T45" s="51"/>
      <c r="U45" s="51"/>
      <c r="V45" s="51"/>
      <c r="W45" s="54"/>
      <c r="X45" s="51"/>
      <c r="Y45" s="51"/>
      <c r="Z45" s="55" t="s">
        <v>358</v>
      </c>
      <c r="AA45" s="56"/>
      <c r="AB45" s="58">
        <v>6</v>
      </c>
      <c r="AC45" s="59"/>
      <c r="AD45" s="37">
        <v>0.35424836709683799</v>
      </c>
      <c r="AE45" s="45" t="str">
        <f>_xlfn.IFNA(MATCH(B45,'Selected Projects Group A'!$A$3:$A$114,0),"Not on selected project list")</f>
        <v>Not on selected project list</v>
      </c>
      <c r="AF45" s="45">
        <f>_xlfn.IFNA(MATCH(B45,'Waitlisted Projects Group A'!$A$2:$A$114,0),"Not on waitlist")</f>
        <v>27</v>
      </c>
    </row>
    <row r="46" spans="1:32">
      <c r="A46">
        <v>2023</v>
      </c>
      <c r="B46" s="50">
        <v>95273</v>
      </c>
      <c r="C46" t="s">
        <v>8</v>
      </c>
      <c r="D46" t="s">
        <v>115</v>
      </c>
      <c r="F46" s="1">
        <v>2</v>
      </c>
      <c r="G46" t="s">
        <v>15</v>
      </c>
      <c r="H46" t="s">
        <v>353</v>
      </c>
      <c r="I46" s="60">
        <v>2</v>
      </c>
      <c r="J46" s="51"/>
      <c r="K46" s="51"/>
      <c r="L46" s="51">
        <v>1</v>
      </c>
      <c r="M46" s="51"/>
      <c r="N46" s="52">
        <v>3</v>
      </c>
      <c r="O46" s="51"/>
      <c r="P46" s="51"/>
      <c r="Q46" s="51">
        <v>2</v>
      </c>
      <c r="R46" s="53">
        <v>2</v>
      </c>
      <c r="S46" s="51"/>
      <c r="T46" s="51"/>
      <c r="U46" s="51"/>
      <c r="V46" s="51">
        <v>1</v>
      </c>
      <c r="W46" s="54">
        <v>1</v>
      </c>
      <c r="X46" s="51"/>
      <c r="Y46" s="51"/>
      <c r="Z46" s="55" t="s">
        <v>358</v>
      </c>
      <c r="AA46" s="56"/>
      <c r="AB46" s="58">
        <v>6</v>
      </c>
      <c r="AC46" s="59"/>
      <c r="AD46" s="37">
        <v>0.35412183830300797</v>
      </c>
      <c r="AE46" s="45" t="str">
        <f>_xlfn.IFNA(MATCH(B46,'Selected Projects Group A'!$A$3:$A$114,0),"Not on selected project list")</f>
        <v>Not on selected project list</v>
      </c>
      <c r="AF46" s="45">
        <f>_xlfn.IFNA(MATCH(B46,'Waitlisted Projects Group A'!$A$2:$A$114,0),"Not on waitlist")</f>
        <v>28</v>
      </c>
    </row>
    <row r="47" spans="1:32">
      <c r="A47">
        <v>21</v>
      </c>
      <c r="B47" s="50">
        <v>95463</v>
      </c>
      <c r="C47" t="s">
        <v>73</v>
      </c>
      <c r="D47" t="s">
        <v>125</v>
      </c>
      <c r="F47" s="1">
        <v>2</v>
      </c>
      <c r="G47" t="s">
        <v>15</v>
      </c>
      <c r="H47" t="s">
        <v>353</v>
      </c>
      <c r="I47" s="60"/>
      <c r="J47" s="51"/>
      <c r="K47" s="51">
        <v>1</v>
      </c>
      <c r="L47" s="51">
        <v>1</v>
      </c>
      <c r="M47" s="51"/>
      <c r="N47" s="52">
        <v>2</v>
      </c>
      <c r="O47" s="51">
        <v>2</v>
      </c>
      <c r="P47" s="51">
        <v>2</v>
      </c>
      <c r="Q47" s="51"/>
      <c r="R47" s="53">
        <v>4</v>
      </c>
      <c r="S47" s="51"/>
      <c r="T47" s="51"/>
      <c r="U47" s="51"/>
      <c r="V47" s="51"/>
      <c r="W47" s="54"/>
      <c r="X47" s="51"/>
      <c r="Y47" s="51"/>
      <c r="Z47" s="55" t="s">
        <v>358</v>
      </c>
      <c r="AA47" s="56"/>
      <c r="AB47" s="58">
        <v>6</v>
      </c>
      <c r="AC47" s="59"/>
      <c r="AD47" s="37">
        <v>0.28014525283834901</v>
      </c>
      <c r="AE47" s="45" t="str">
        <f>_xlfn.IFNA(MATCH(B47,'Selected Projects Group A'!$A$3:$A$114,0),"Not on selected project list")</f>
        <v>Not on selected project list</v>
      </c>
      <c r="AF47" s="45">
        <f>_xlfn.IFNA(MATCH(B47,'Waitlisted Projects Group A'!$A$2:$A$114,0),"Not on waitlist")</f>
        <v>29</v>
      </c>
    </row>
    <row r="48" spans="1:32">
      <c r="A48">
        <v>21</v>
      </c>
      <c r="B48" s="50">
        <v>95389</v>
      </c>
      <c r="C48" t="s">
        <v>73</v>
      </c>
      <c r="D48" t="s">
        <v>123</v>
      </c>
      <c r="F48" s="1">
        <v>2</v>
      </c>
      <c r="G48" t="s">
        <v>15</v>
      </c>
      <c r="H48" t="s">
        <v>353</v>
      </c>
      <c r="I48" s="60">
        <v>2</v>
      </c>
      <c r="J48" s="51"/>
      <c r="K48" s="51">
        <v>1</v>
      </c>
      <c r="L48" s="51">
        <v>1</v>
      </c>
      <c r="M48" s="51"/>
      <c r="N48" s="52">
        <v>4</v>
      </c>
      <c r="O48" s="51">
        <v>2</v>
      </c>
      <c r="P48" s="51"/>
      <c r="Q48" s="51"/>
      <c r="R48" s="53">
        <v>2</v>
      </c>
      <c r="S48" s="51"/>
      <c r="T48" s="51"/>
      <c r="U48" s="51"/>
      <c r="V48" s="51"/>
      <c r="W48" s="54"/>
      <c r="X48" s="51"/>
      <c r="Y48" s="51"/>
      <c r="Z48" s="55" t="s">
        <v>358</v>
      </c>
      <c r="AA48" s="56"/>
      <c r="AB48" s="58">
        <v>6</v>
      </c>
      <c r="AC48" s="59"/>
      <c r="AD48" s="37">
        <v>0.13104008749749399</v>
      </c>
      <c r="AE48" s="45" t="str">
        <f>_xlfn.IFNA(MATCH(B48,'Selected Projects Group A'!$A$3:$A$114,0),"Not on selected project list")</f>
        <v>Not on selected project list</v>
      </c>
      <c r="AF48" s="45">
        <f>_xlfn.IFNA(MATCH(B48,'Waitlisted Projects Group A'!$A$2:$A$114,0),"Not on waitlist")</f>
        <v>30</v>
      </c>
    </row>
    <row r="49" spans="1:32">
      <c r="A49">
        <v>80</v>
      </c>
      <c r="B49" s="50">
        <v>95420</v>
      </c>
      <c r="C49" t="s">
        <v>36</v>
      </c>
      <c r="D49" t="s">
        <v>124</v>
      </c>
      <c r="F49" s="1">
        <v>5</v>
      </c>
      <c r="G49" t="s">
        <v>15</v>
      </c>
      <c r="H49" t="s">
        <v>353</v>
      </c>
      <c r="I49" s="60"/>
      <c r="J49" s="51"/>
      <c r="K49" s="51">
        <v>1</v>
      </c>
      <c r="L49" s="51">
        <v>1</v>
      </c>
      <c r="M49" s="51"/>
      <c r="N49" s="52">
        <v>2</v>
      </c>
      <c r="O49" s="51">
        <v>2</v>
      </c>
      <c r="P49" s="51"/>
      <c r="Q49" s="51">
        <v>2</v>
      </c>
      <c r="R49" s="53">
        <v>4</v>
      </c>
      <c r="S49" s="51"/>
      <c r="T49" s="51"/>
      <c r="U49" s="51"/>
      <c r="V49" s="51"/>
      <c r="W49" s="54"/>
      <c r="X49" s="51"/>
      <c r="Y49" s="51"/>
      <c r="Z49" s="55" t="s">
        <v>358</v>
      </c>
      <c r="AA49" s="56"/>
      <c r="AB49" s="58">
        <v>6</v>
      </c>
      <c r="AC49" s="59"/>
      <c r="AD49" s="37">
        <v>5.1847588659789104E-3</v>
      </c>
      <c r="AE49" s="45" t="str">
        <f>_xlfn.IFNA(MATCH(B49,'Selected Projects Group A'!$A$3:$A$114,0),"Not on selected project list")</f>
        <v>Not on selected project list</v>
      </c>
      <c r="AF49" s="45">
        <f>_xlfn.IFNA(MATCH(B49,'Waitlisted Projects Group A'!$A$2:$A$114,0),"Not on waitlist")</f>
        <v>31</v>
      </c>
    </row>
    <row r="50" spans="1:32">
      <c r="A50">
        <v>1085</v>
      </c>
      <c r="B50" s="50">
        <v>95372</v>
      </c>
      <c r="C50" t="s">
        <v>39</v>
      </c>
      <c r="D50" t="s">
        <v>156</v>
      </c>
      <c r="F50" s="1">
        <v>2</v>
      </c>
      <c r="G50" t="s">
        <v>15</v>
      </c>
      <c r="H50" t="s">
        <v>353</v>
      </c>
      <c r="I50" s="60"/>
      <c r="J50" s="51"/>
      <c r="K50" s="51">
        <v>1</v>
      </c>
      <c r="L50" s="51">
        <v>1</v>
      </c>
      <c r="M50" s="51"/>
      <c r="N50" s="52">
        <v>2</v>
      </c>
      <c r="O50" s="51"/>
      <c r="P50" s="51">
        <v>2</v>
      </c>
      <c r="Q50" s="51"/>
      <c r="R50" s="53">
        <v>2</v>
      </c>
      <c r="S50" s="51"/>
      <c r="T50" s="51"/>
      <c r="U50" s="51"/>
      <c r="V50" s="51"/>
      <c r="W50" s="54"/>
      <c r="X50" s="51">
        <v>1</v>
      </c>
      <c r="Y50" s="51"/>
      <c r="Z50" s="55">
        <v>0.95408163265306134</v>
      </c>
      <c r="AA50" s="56">
        <v>1.9540816326530615</v>
      </c>
      <c r="AB50" s="58">
        <v>5.954081632653061</v>
      </c>
      <c r="AC50" s="61">
        <v>44336</v>
      </c>
      <c r="AD50" s="37">
        <v>0.497715425215354</v>
      </c>
      <c r="AE50" s="45" t="str">
        <f>_xlfn.IFNA(MATCH(B50,'Selected Projects Group A'!$A$3:$A$114,0),"Not on selected project list")</f>
        <v>Not on selected project list</v>
      </c>
      <c r="AF50" s="45">
        <f>_xlfn.IFNA(MATCH(B50,'Waitlisted Projects Group A'!$A$2:$A$114,0),"Not on waitlist")</f>
        <v>32</v>
      </c>
    </row>
    <row r="51" spans="1:32">
      <c r="A51">
        <v>152</v>
      </c>
      <c r="B51" s="50">
        <v>92566</v>
      </c>
      <c r="C51" t="s">
        <v>158</v>
      </c>
      <c r="D51" t="s">
        <v>161</v>
      </c>
      <c r="F51" s="1">
        <v>2</v>
      </c>
      <c r="G51" t="s">
        <v>15</v>
      </c>
      <c r="H51" t="s">
        <v>353</v>
      </c>
      <c r="I51" s="60"/>
      <c r="J51" s="51"/>
      <c r="K51" s="51">
        <v>1</v>
      </c>
      <c r="L51" s="51">
        <v>1</v>
      </c>
      <c r="M51" s="51"/>
      <c r="N51" s="52">
        <v>2</v>
      </c>
      <c r="O51" s="51"/>
      <c r="P51" s="51"/>
      <c r="Q51" s="51"/>
      <c r="R51" s="53"/>
      <c r="S51" s="51"/>
      <c r="T51" s="51"/>
      <c r="U51" s="51"/>
      <c r="V51" s="51"/>
      <c r="W51" s="54"/>
      <c r="X51" s="51">
        <v>1</v>
      </c>
      <c r="Y51" s="51">
        <v>2</v>
      </c>
      <c r="Z51" s="55">
        <v>0.83163265306122491</v>
      </c>
      <c r="AA51" s="56">
        <v>3.831632653061225</v>
      </c>
      <c r="AB51" s="58">
        <v>5.8316326530612255</v>
      </c>
      <c r="AC51" s="61">
        <v>44515</v>
      </c>
      <c r="AD51" s="37">
        <v>5.1634570944730097E-2</v>
      </c>
      <c r="AE51" s="45" t="str">
        <f>_xlfn.IFNA(MATCH(B51,'Selected Projects Group A'!$A$3:$A$114,0),"Not on selected project list")</f>
        <v>Not on selected project list</v>
      </c>
      <c r="AF51" s="45">
        <f>_xlfn.IFNA(MATCH(B51,'Waitlisted Projects Group A'!$A$2:$A$114,0),"Not on waitlist")</f>
        <v>33</v>
      </c>
    </row>
    <row r="52" spans="1:32" ht="16.5">
      <c r="A52">
        <v>145</v>
      </c>
      <c r="B52" s="50">
        <v>95182</v>
      </c>
      <c r="C52" t="s">
        <v>29</v>
      </c>
      <c r="D52" t="s">
        <v>370</v>
      </c>
      <c r="F52" s="1">
        <v>5</v>
      </c>
      <c r="G52" t="s">
        <v>15</v>
      </c>
      <c r="H52" t="s">
        <v>353</v>
      </c>
      <c r="I52" s="60"/>
      <c r="J52" s="51"/>
      <c r="K52" s="51">
        <v>1</v>
      </c>
      <c r="L52" s="51">
        <v>1</v>
      </c>
      <c r="M52" s="51"/>
      <c r="N52" s="52">
        <v>2</v>
      </c>
      <c r="O52" s="51"/>
      <c r="P52" s="51"/>
      <c r="Q52" s="51"/>
      <c r="R52" s="53"/>
      <c r="S52" s="51"/>
      <c r="T52" s="51"/>
      <c r="U52" s="51"/>
      <c r="V52" s="51"/>
      <c r="W52" s="54"/>
      <c r="X52" s="51">
        <v>1</v>
      </c>
      <c r="Y52" s="51">
        <v>2</v>
      </c>
      <c r="Z52" s="55">
        <v>0.75510204081632715</v>
      </c>
      <c r="AA52" s="56">
        <v>3.7551020408163271</v>
      </c>
      <c r="AB52" s="58">
        <v>5.7551020408163271</v>
      </c>
      <c r="AC52" s="61">
        <v>44601</v>
      </c>
      <c r="AD52" s="37">
        <v>3.13231336973138E-2</v>
      </c>
      <c r="AE52" s="45" t="str">
        <f>_xlfn.IFNA(MATCH(B52,'Selected Projects Group A'!$A$3:$A$114,0),"Not on selected project list")</f>
        <v>Not on selected project list</v>
      </c>
      <c r="AF52" s="45">
        <f>_xlfn.IFNA(MATCH(B52,'Waitlisted Projects Group A'!$A$2:$A$114,0),"Not on waitlist")</f>
        <v>34</v>
      </c>
    </row>
    <row r="53" spans="1:32">
      <c r="A53">
        <v>343</v>
      </c>
      <c r="B53" s="50">
        <v>95070</v>
      </c>
      <c r="C53" t="s">
        <v>24</v>
      </c>
      <c r="D53" t="s">
        <v>163</v>
      </c>
      <c r="E53" t="s">
        <v>356</v>
      </c>
      <c r="F53" s="1">
        <v>5</v>
      </c>
      <c r="G53" t="s">
        <v>15</v>
      </c>
      <c r="H53" t="s">
        <v>353</v>
      </c>
      <c r="I53" s="60"/>
      <c r="J53" s="51"/>
      <c r="K53" s="51">
        <v>1</v>
      </c>
      <c r="L53" s="51">
        <v>1</v>
      </c>
      <c r="M53" s="51">
        <v>-2</v>
      </c>
      <c r="N53" s="52"/>
      <c r="O53" s="51"/>
      <c r="P53" s="51"/>
      <c r="Q53" s="51">
        <v>2</v>
      </c>
      <c r="R53" s="53">
        <v>2</v>
      </c>
      <c r="S53" s="51"/>
      <c r="T53" s="51"/>
      <c r="U53" s="51"/>
      <c r="V53" s="51"/>
      <c r="W53" s="54"/>
      <c r="X53" s="51">
        <v>1</v>
      </c>
      <c r="Y53" s="51">
        <v>2</v>
      </c>
      <c r="Z53" s="55">
        <v>0.70918367346938849</v>
      </c>
      <c r="AA53" s="56">
        <v>3.7091836734693886</v>
      </c>
      <c r="AB53" s="58">
        <v>5.7091836734693882</v>
      </c>
      <c r="AC53" s="61">
        <v>44637</v>
      </c>
      <c r="AD53" s="37">
        <v>0.38238872060278301</v>
      </c>
      <c r="AE53" s="45" t="str">
        <f>_xlfn.IFNA(MATCH(B53,'Selected Projects Group A'!$A$3:$A$114,0),"Not on selected project list")</f>
        <v>Not on selected project list</v>
      </c>
      <c r="AF53" s="45">
        <f>_xlfn.IFNA(MATCH(B53,'Waitlisted Projects Group A'!$A$2:$A$114,0),"Not on waitlist")</f>
        <v>35</v>
      </c>
    </row>
    <row r="54" spans="1:32" ht="16.5">
      <c r="A54">
        <v>24</v>
      </c>
      <c r="B54" s="50">
        <v>95129</v>
      </c>
      <c r="C54" t="s">
        <v>20</v>
      </c>
      <c r="D54" t="s">
        <v>371</v>
      </c>
      <c r="F54" s="1">
        <v>2</v>
      </c>
      <c r="G54" t="s">
        <v>15</v>
      </c>
      <c r="H54" t="s">
        <v>353</v>
      </c>
      <c r="I54" s="60"/>
      <c r="J54" s="51"/>
      <c r="K54" s="51">
        <v>1</v>
      </c>
      <c r="L54" s="51">
        <v>1</v>
      </c>
      <c r="M54" s="51"/>
      <c r="N54" s="52">
        <v>2</v>
      </c>
      <c r="O54" s="51"/>
      <c r="P54" s="51"/>
      <c r="Q54" s="51"/>
      <c r="R54" s="53"/>
      <c r="S54" s="51"/>
      <c r="T54" s="51"/>
      <c r="U54" s="51"/>
      <c r="V54" s="51"/>
      <c r="W54" s="54"/>
      <c r="X54" s="51">
        <v>1</v>
      </c>
      <c r="Y54" s="51">
        <v>2</v>
      </c>
      <c r="Z54" s="55">
        <v>0.64795918367347027</v>
      </c>
      <c r="AA54" s="56">
        <v>3.6479591836734704</v>
      </c>
      <c r="AB54" s="58">
        <v>5.6479591836734704</v>
      </c>
      <c r="AC54" s="61">
        <v>44662</v>
      </c>
      <c r="AD54" s="37">
        <v>7.8454321691154797E-3</v>
      </c>
      <c r="AE54" s="45" t="str">
        <f>_xlfn.IFNA(MATCH(B54,'Selected Projects Group A'!$A$3:$A$114,0),"Not on selected project list")</f>
        <v>Not on selected project list</v>
      </c>
      <c r="AF54" s="45">
        <f>_xlfn.IFNA(MATCH(B54,'Waitlisted Projects Group A'!$A$2:$A$114,0),"Not on waitlist")</f>
        <v>36</v>
      </c>
    </row>
    <row r="55" spans="1:32">
      <c r="A55">
        <v>152</v>
      </c>
      <c r="B55" s="50">
        <v>93921</v>
      </c>
      <c r="C55" t="s">
        <v>158</v>
      </c>
      <c r="D55" t="s">
        <v>162</v>
      </c>
      <c r="F55" s="1">
        <v>2</v>
      </c>
      <c r="G55" t="s">
        <v>15</v>
      </c>
      <c r="H55" t="s">
        <v>353</v>
      </c>
      <c r="I55" s="60"/>
      <c r="J55" s="51"/>
      <c r="K55" s="51">
        <v>1</v>
      </c>
      <c r="L55" s="51">
        <v>1</v>
      </c>
      <c r="M55" s="51"/>
      <c r="N55" s="52">
        <v>2</v>
      </c>
      <c r="O55" s="51"/>
      <c r="P55" s="51"/>
      <c r="Q55" s="51"/>
      <c r="R55" s="53"/>
      <c r="S55" s="51"/>
      <c r="T55" s="51"/>
      <c r="U55" s="51"/>
      <c r="V55" s="51"/>
      <c r="W55" s="54"/>
      <c r="X55" s="51">
        <v>1</v>
      </c>
      <c r="Y55" s="51">
        <v>2</v>
      </c>
      <c r="Z55" s="55">
        <v>0.63265306122449072</v>
      </c>
      <c r="AA55" s="56">
        <v>3.6326530612244907</v>
      </c>
      <c r="AB55" s="58">
        <v>5.6326530612244907</v>
      </c>
      <c r="AC55" s="61">
        <v>44663</v>
      </c>
      <c r="AD55" s="37">
        <v>0.61995484082916497</v>
      </c>
      <c r="AE55" s="45" t="str">
        <f>_xlfn.IFNA(MATCH(B55,'Selected Projects Group A'!$A$3:$A$114,0),"Not on selected project list")</f>
        <v>Not on selected project list</v>
      </c>
      <c r="AF55" s="45">
        <f>_xlfn.IFNA(MATCH(B55,'Waitlisted Projects Group A'!$A$2:$A$114,0),"Not on waitlist")</f>
        <v>37</v>
      </c>
    </row>
    <row r="56" spans="1:32">
      <c r="A56">
        <v>36</v>
      </c>
      <c r="B56" s="50">
        <v>95093</v>
      </c>
      <c r="C56" t="s">
        <v>55</v>
      </c>
      <c r="D56" t="s">
        <v>167</v>
      </c>
      <c r="F56" s="1">
        <v>5</v>
      </c>
      <c r="G56" t="s">
        <v>15</v>
      </c>
      <c r="H56" t="s">
        <v>353</v>
      </c>
      <c r="I56" s="60"/>
      <c r="J56" s="51"/>
      <c r="K56" s="51">
        <v>1</v>
      </c>
      <c r="L56" s="51">
        <v>1</v>
      </c>
      <c r="M56" s="51"/>
      <c r="N56" s="52">
        <v>2</v>
      </c>
      <c r="O56" s="51"/>
      <c r="P56" s="51"/>
      <c r="Q56" s="51"/>
      <c r="R56" s="53"/>
      <c r="S56" s="51"/>
      <c r="T56" s="51"/>
      <c r="U56" s="51"/>
      <c r="V56" s="51"/>
      <c r="W56" s="54"/>
      <c r="X56" s="51">
        <v>1</v>
      </c>
      <c r="Y56" s="51">
        <v>2</v>
      </c>
      <c r="Z56" s="55">
        <v>0.58673469387755206</v>
      </c>
      <c r="AA56" s="56">
        <v>3.5867346938775522</v>
      </c>
      <c r="AB56" s="58">
        <v>5.5867346938775526</v>
      </c>
      <c r="AC56" s="61">
        <v>44691</v>
      </c>
      <c r="AD56" s="37">
        <v>0.403592892910347</v>
      </c>
      <c r="AE56" s="45" t="str">
        <f>_xlfn.IFNA(MATCH(B56,'Selected Projects Group A'!$A$3:$A$114,0),"Not on selected project list")</f>
        <v>Not on selected project list</v>
      </c>
      <c r="AF56" s="45">
        <f>_xlfn.IFNA(MATCH(B56,'Waitlisted Projects Group A'!$A$2:$A$114,0),"Not on waitlist")</f>
        <v>38</v>
      </c>
    </row>
    <row r="57" spans="1:32">
      <c r="A57">
        <v>36</v>
      </c>
      <c r="B57" s="50">
        <v>95097</v>
      </c>
      <c r="C57" t="s">
        <v>55</v>
      </c>
      <c r="D57" t="s">
        <v>168</v>
      </c>
      <c r="F57" s="1">
        <v>1.5</v>
      </c>
      <c r="G57" t="s">
        <v>15</v>
      </c>
      <c r="H57" t="s">
        <v>353</v>
      </c>
      <c r="I57" s="60"/>
      <c r="J57" s="51"/>
      <c r="K57" s="51">
        <v>1</v>
      </c>
      <c r="L57" s="51">
        <v>1</v>
      </c>
      <c r="M57" s="51"/>
      <c r="N57" s="52">
        <v>2</v>
      </c>
      <c r="O57" s="51"/>
      <c r="P57" s="51"/>
      <c r="Q57" s="51"/>
      <c r="R57" s="53"/>
      <c r="S57" s="51"/>
      <c r="T57" s="51"/>
      <c r="U57" s="51"/>
      <c r="V57" s="51"/>
      <c r="W57" s="54"/>
      <c r="X57" s="51">
        <v>1</v>
      </c>
      <c r="Y57" s="51">
        <v>2</v>
      </c>
      <c r="Z57" s="55">
        <v>0.57142857142857251</v>
      </c>
      <c r="AA57" s="56">
        <v>3.5714285714285725</v>
      </c>
      <c r="AB57" s="58">
        <v>5.571428571428573</v>
      </c>
      <c r="AC57" s="61">
        <v>44699</v>
      </c>
      <c r="AD57" s="37">
        <v>0.24384008587373299</v>
      </c>
      <c r="AE57" s="45" t="str">
        <f>_xlfn.IFNA(MATCH(B57,'Selected Projects Group A'!$A$3:$A$114,0),"Not on selected project list")</f>
        <v>Not on selected project list</v>
      </c>
      <c r="AF57" s="45">
        <f>_xlfn.IFNA(MATCH(B57,'Waitlisted Projects Group A'!$A$2:$A$114,0),"Not on waitlist")</f>
        <v>39</v>
      </c>
    </row>
    <row r="58" spans="1:32">
      <c r="A58">
        <v>145</v>
      </c>
      <c r="B58" s="50">
        <v>95384</v>
      </c>
      <c r="C58" t="s">
        <v>29</v>
      </c>
      <c r="D58" t="s">
        <v>164</v>
      </c>
      <c r="F58" s="1">
        <v>5</v>
      </c>
      <c r="G58" t="s">
        <v>15</v>
      </c>
      <c r="H58" t="s">
        <v>353</v>
      </c>
      <c r="I58" s="60"/>
      <c r="J58" s="51"/>
      <c r="K58" s="51">
        <v>1</v>
      </c>
      <c r="L58" s="51">
        <v>1</v>
      </c>
      <c r="M58" s="51"/>
      <c r="N58" s="52">
        <v>2</v>
      </c>
      <c r="O58" s="51"/>
      <c r="P58" s="51"/>
      <c r="Q58" s="51"/>
      <c r="R58" s="53"/>
      <c r="S58" s="51"/>
      <c r="T58" s="51"/>
      <c r="U58" s="51"/>
      <c r="V58" s="51"/>
      <c r="W58" s="54"/>
      <c r="X58" s="51">
        <v>1</v>
      </c>
      <c r="Y58" s="51">
        <v>2</v>
      </c>
      <c r="Z58" s="55">
        <v>0.55612244897959295</v>
      </c>
      <c r="AA58" s="56">
        <v>3.5561224489795928</v>
      </c>
      <c r="AB58" s="58">
        <v>5.5561224489795933</v>
      </c>
      <c r="AC58" s="61">
        <v>44707</v>
      </c>
      <c r="AD58" s="37">
        <v>0.47615458257288001</v>
      </c>
      <c r="AE58" s="45" t="str">
        <f>_xlfn.IFNA(MATCH(B58,'Selected Projects Group A'!$A$3:$A$114,0),"Not on selected project list")</f>
        <v>Not on selected project list</v>
      </c>
      <c r="AF58" s="45">
        <f>_xlfn.IFNA(MATCH(B58,'Waitlisted Projects Group A'!$A$2:$A$114,0),"Not on waitlist")</f>
        <v>40</v>
      </c>
    </row>
    <row r="59" spans="1:32" ht="16.5">
      <c r="A59">
        <v>136</v>
      </c>
      <c r="B59" s="50">
        <v>92998</v>
      </c>
      <c r="C59" t="s">
        <v>63</v>
      </c>
      <c r="D59" t="s">
        <v>372</v>
      </c>
      <c r="F59" s="1">
        <v>5</v>
      </c>
      <c r="G59" t="s">
        <v>15</v>
      </c>
      <c r="H59" t="s">
        <v>353</v>
      </c>
      <c r="I59" s="60"/>
      <c r="J59" s="51"/>
      <c r="K59" s="51">
        <v>1</v>
      </c>
      <c r="L59" s="51">
        <v>1</v>
      </c>
      <c r="M59" s="51"/>
      <c r="N59" s="52">
        <v>2</v>
      </c>
      <c r="O59" s="51"/>
      <c r="P59" s="51"/>
      <c r="Q59" s="51">
        <v>2</v>
      </c>
      <c r="R59" s="53">
        <v>2</v>
      </c>
      <c r="S59" s="51"/>
      <c r="T59" s="51"/>
      <c r="U59" s="51"/>
      <c r="V59" s="51">
        <v>1</v>
      </c>
      <c r="W59" s="54">
        <v>1</v>
      </c>
      <c r="X59" s="51"/>
      <c r="Y59" s="51"/>
      <c r="Z59" s="55" t="s">
        <v>358</v>
      </c>
      <c r="AA59" s="56"/>
      <c r="AB59" s="58">
        <v>5</v>
      </c>
      <c r="AC59" s="59"/>
      <c r="AD59" s="37">
        <v>0.88110871529523405</v>
      </c>
      <c r="AE59" s="45" t="str">
        <f>_xlfn.IFNA(MATCH(B59,'Selected Projects Group A'!$A$3:$A$114,0),"Not on selected project list")</f>
        <v>Not on selected project list</v>
      </c>
      <c r="AF59" s="45">
        <f>_xlfn.IFNA(MATCH(B59,'Waitlisted Projects Group A'!$A$2:$A$114,0),"Not on waitlist")</f>
        <v>41</v>
      </c>
    </row>
    <row r="60" spans="1:32" ht="17.25" customHeight="1">
      <c r="A60">
        <v>343</v>
      </c>
      <c r="B60" s="50">
        <v>95267</v>
      </c>
      <c r="C60" t="s">
        <v>24</v>
      </c>
      <c r="D60" t="s">
        <v>172</v>
      </c>
      <c r="E60" t="s">
        <v>356</v>
      </c>
      <c r="F60" s="1">
        <v>3</v>
      </c>
      <c r="G60" t="s">
        <v>15</v>
      </c>
      <c r="H60" t="s">
        <v>353</v>
      </c>
      <c r="I60" s="60"/>
      <c r="J60" s="51"/>
      <c r="K60" s="51">
        <v>1</v>
      </c>
      <c r="L60" s="51">
        <v>1</v>
      </c>
      <c r="M60" s="51"/>
      <c r="N60" s="52">
        <v>2</v>
      </c>
      <c r="O60" s="51"/>
      <c r="P60" s="51"/>
      <c r="Q60" s="51">
        <v>2</v>
      </c>
      <c r="R60" s="53">
        <v>2</v>
      </c>
      <c r="S60" s="51"/>
      <c r="T60" s="51"/>
      <c r="U60" s="51"/>
      <c r="V60" s="51">
        <v>1</v>
      </c>
      <c r="W60" s="54">
        <v>1</v>
      </c>
      <c r="X60" s="51"/>
      <c r="Y60" s="51"/>
      <c r="Z60" s="55" t="s">
        <v>358</v>
      </c>
      <c r="AA60" s="56"/>
      <c r="AB60" s="58">
        <v>5</v>
      </c>
      <c r="AC60" s="59"/>
      <c r="AD60" s="37">
        <v>0.56684434422420604</v>
      </c>
      <c r="AE60" s="45" t="str">
        <f>_xlfn.IFNA(MATCH(B60,'Selected Projects Group A'!$A$3:$A$114,0),"Not on selected project list")</f>
        <v>Not on selected project list</v>
      </c>
      <c r="AF60" s="45">
        <f>_xlfn.IFNA(MATCH(B60,'Waitlisted Projects Group A'!$A$2:$A$114,0),"Not on waitlist")</f>
        <v>42</v>
      </c>
    </row>
    <row r="61" spans="1:32" ht="16.5">
      <c r="A61">
        <v>174</v>
      </c>
      <c r="B61" s="50">
        <v>95299</v>
      </c>
      <c r="C61" t="s">
        <v>173</v>
      </c>
      <c r="D61" t="s">
        <v>373</v>
      </c>
      <c r="F61" s="1">
        <v>1.63</v>
      </c>
      <c r="G61" t="s">
        <v>15</v>
      </c>
      <c r="H61" t="s">
        <v>353</v>
      </c>
      <c r="I61" s="60"/>
      <c r="J61" s="51"/>
      <c r="K61" s="51">
        <v>1</v>
      </c>
      <c r="L61" s="51">
        <v>1</v>
      </c>
      <c r="M61" s="51"/>
      <c r="N61" s="52">
        <v>2</v>
      </c>
      <c r="O61" s="51">
        <v>2</v>
      </c>
      <c r="P61" s="51"/>
      <c r="Q61" s="51"/>
      <c r="R61" s="53">
        <v>2</v>
      </c>
      <c r="S61" s="51"/>
      <c r="T61" s="51"/>
      <c r="U61" s="51"/>
      <c r="V61" s="51">
        <v>1</v>
      </c>
      <c r="W61" s="54">
        <v>1</v>
      </c>
      <c r="X61" s="51"/>
      <c r="Y61" s="51"/>
      <c r="Z61" s="55" t="s">
        <v>358</v>
      </c>
      <c r="AA61" s="56"/>
      <c r="AB61" s="58">
        <v>5</v>
      </c>
      <c r="AC61" s="59"/>
      <c r="AD61" s="37">
        <v>0.29673525690364899</v>
      </c>
      <c r="AE61" s="45" t="str">
        <f>_xlfn.IFNA(MATCH(B61,'Selected Projects Group A'!$A$3:$A$114,0),"Not on selected project list")</f>
        <v>Not on selected project list</v>
      </c>
      <c r="AF61" s="45">
        <f>_xlfn.IFNA(MATCH(B61,'Waitlisted Projects Group A'!$A$2:$A$114,0),"Not on waitlist")</f>
        <v>43</v>
      </c>
    </row>
    <row r="62" spans="1:32">
      <c r="A62">
        <v>2023</v>
      </c>
      <c r="B62" s="50">
        <v>95221</v>
      </c>
      <c r="C62" t="s">
        <v>8</v>
      </c>
      <c r="D62" t="s">
        <v>171</v>
      </c>
      <c r="F62" s="1">
        <v>5</v>
      </c>
      <c r="G62" t="s">
        <v>15</v>
      </c>
      <c r="H62" t="s">
        <v>353</v>
      </c>
      <c r="I62" s="60"/>
      <c r="J62" s="51"/>
      <c r="K62" s="51">
        <v>1</v>
      </c>
      <c r="L62" s="51">
        <v>1</v>
      </c>
      <c r="M62" s="51"/>
      <c r="N62" s="52">
        <v>2</v>
      </c>
      <c r="O62" s="51"/>
      <c r="P62" s="51"/>
      <c r="Q62" s="51">
        <v>2</v>
      </c>
      <c r="R62" s="53">
        <v>2</v>
      </c>
      <c r="S62" s="51"/>
      <c r="T62" s="51"/>
      <c r="U62" s="51"/>
      <c r="V62" s="51">
        <v>1</v>
      </c>
      <c r="W62" s="54">
        <v>1</v>
      </c>
      <c r="X62" s="51"/>
      <c r="Y62" s="51"/>
      <c r="Z62" s="55" t="s">
        <v>358</v>
      </c>
      <c r="AA62" s="56"/>
      <c r="AB62" s="58">
        <v>5</v>
      </c>
      <c r="AC62" s="59"/>
      <c r="AD62" s="37">
        <v>0.17474989659763501</v>
      </c>
      <c r="AE62" s="45" t="str">
        <f>_xlfn.IFNA(MATCH(B62,'Selected Projects Group A'!$A$3:$A$114,0),"Not on selected project list")</f>
        <v>Not on selected project list</v>
      </c>
      <c r="AF62" s="45">
        <f>_xlfn.IFNA(MATCH(B62,'Waitlisted Projects Group A'!$A$2:$A$114,0),"Not on waitlist")</f>
        <v>44</v>
      </c>
    </row>
    <row r="63" spans="1:32">
      <c r="A63">
        <v>1058</v>
      </c>
      <c r="B63" s="50">
        <v>95336</v>
      </c>
      <c r="C63" t="s">
        <v>76</v>
      </c>
      <c r="D63" t="s">
        <v>179</v>
      </c>
      <c r="F63" s="1">
        <v>2</v>
      </c>
      <c r="G63" t="s">
        <v>15</v>
      </c>
      <c r="H63" t="s">
        <v>353</v>
      </c>
      <c r="I63" s="60"/>
      <c r="J63" s="51"/>
      <c r="K63" s="51"/>
      <c r="L63" s="51">
        <v>1</v>
      </c>
      <c r="M63" s="51"/>
      <c r="N63" s="52">
        <v>1</v>
      </c>
      <c r="O63" s="51"/>
      <c r="P63" s="51"/>
      <c r="Q63" s="51"/>
      <c r="R63" s="53"/>
      <c r="S63" s="51"/>
      <c r="T63" s="51"/>
      <c r="U63" s="51"/>
      <c r="V63" s="51"/>
      <c r="W63" s="54"/>
      <c r="X63" s="51">
        <v>1</v>
      </c>
      <c r="Y63" s="51">
        <v>2</v>
      </c>
      <c r="Z63" s="55">
        <v>0.89285714285714313</v>
      </c>
      <c r="AA63" s="56">
        <v>3.8928571428571432</v>
      </c>
      <c r="AB63" s="58">
        <v>4.8928571428571432</v>
      </c>
      <c r="AC63" s="61">
        <v>44482</v>
      </c>
      <c r="AD63" s="37">
        <v>0.929789592030279</v>
      </c>
      <c r="AE63" s="45" t="str">
        <f>_xlfn.IFNA(MATCH(B63,'Selected Projects Group A'!$A$3:$A$114,0),"Not on selected project list")</f>
        <v>Not on selected project list</v>
      </c>
      <c r="AF63" s="45" t="str">
        <f>_xlfn.IFNA(MATCH(B63,'Waitlisted Projects Group A'!$A$2:$A$114,0),"Not on waitlist")</f>
        <v>Not on waitlist</v>
      </c>
    </row>
    <row r="64" spans="1:32">
      <c r="A64">
        <v>1058</v>
      </c>
      <c r="B64" s="50">
        <v>95117</v>
      </c>
      <c r="C64" t="s">
        <v>76</v>
      </c>
      <c r="D64" t="s">
        <v>190</v>
      </c>
      <c r="F64" s="1">
        <v>2</v>
      </c>
      <c r="G64" t="s">
        <v>15</v>
      </c>
      <c r="H64" t="s">
        <v>353</v>
      </c>
      <c r="I64" s="60"/>
      <c r="J64" s="51"/>
      <c r="K64" s="51"/>
      <c r="L64" s="51">
        <v>1</v>
      </c>
      <c r="M64" s="51"/>
      <c r="N64" s="52">
        <v>1</v>
      </c>
      <c r="O64" s="51"/>
      <c r="P64" s="51"/>
      <c r="Q64" s="51"/>
      <c r="R64" s="53"/>
      <c r="S64" s="51"/>
      <c r="T64" s="51"/>
      <c r="U64" s="51"/>
      <c r="V64" s="51"/>
      <c r="W64" s="54"/>
      <c r="X64" s="51">
        <v>1</v>
      </c>
      <c r="Y64" s="51">
        <v>2</v>
      </c>
      <c r="Z64" s="55">
        <v>0.89285714285714313</v>
      </c>
      <c r="AA64" s="56">
        <v>3.8928571428571432</v>
      </c>
      <c r="AB64" s="58">
        <v>4.8928571428571432</v>
      </c>
      <c r="AC64" s="61">
        <v>44482</v>
      </c>
      <c r="AD64" s="37">
        <v>0.72784568089346602</v>
      </c>
      <c r="AE64" s="45" t="str">
        <f>_xlfn.IFNA(MATCH(B64,'Selected Projects Group A'!$A$3:$A$114,0),"Not on selected project list")</f>
        <v>Not on selected project list</v>
      </c>
      <c r="AF64" s="45" t="str">
        <f>_xlfn.IFNA(MATCH(B64,'Waitlisted Projects Group A'!$A$2:$A$114,0),"Not on waitlist")</f>
        <v>Not on waitlist</v>
      </c>
    </row>
    <row r="65" spans="1:32">
      <c r="A65">
        <v>1058</v>
      </c>
      <c r="B65" s="50">
        <v>95228</v>
      </c>
      <c r="C65" t="s">
        <v>76</v>
      </c>
      <c r="D65" t="s">
        <v>178</v>
      </c>
      <c r="F65" s="1">
        <v>2</v>
      </c>
      <c r="G65" t="s">
        <v>15</v>
      </c>
      <c r="H65" t="s">
        <v>353</v>
      </c>
      <c r="I65" s="60"/>
      <c r="J65" s="51"/>
      <c r="K65" s="51"/>
      <c r="L65" s="51">
        <v>1</v>
      </c>
      <c r="M65" s="51"/>
      <c r="N65" s="52">
        <v>1</v>
      </c>
      <c r="O65" s="51"/>
      <c r="P65" s="51"/>
      <c r="Q65" s="51"/>
      <c r="R65" s="53"/>
      <c r="S65" s="51"/>
      <c r="T65" s="51"/>
      <c r="U65" s="51"/>
      <c r="V65" s="51"/>
      <c r="W65" s="54"/>
      <c r="X65" s="51">
        <v>1</v>
      </c>
      <c r="Y65" s="51">
        <v>2</v>
      </c>
      <c r="Z65" s="55">
        <v>0.89285714285714313</v>
      </c>
      <c r="AA65" s="56">
        <v>3.8928571428571432</v>
      </c>
      <c r="AB65" s="58">
        <v>4.8928571428571432</v>
      </c>
      <c r="AC65" s="61">
        <v>44482</v>
      </c>
      <c r="AD65" s="37">
        <v>0.50400350335977495</v>
      </c>
      <c r="AE65" s="45" t="str">
        <f>_xlfn.IFNA(MATCH(B65,'Selected Projects Group A'!$A$3:$A$114,0),"Not on selected project list")</f>
        <v>Not on selected project list</v>
      </c>
      <c r="AF65" s="45" t="str">
        <f>_xlfn.IFNA(MATCH(B65,'Waitlisted Projects Group A'!$A$2:$A$114,0),"Not on waitlist")</f>
        <v>Not on waitlist</v>
      </c>
    </row>
    <row r="66" spans="1:32">
      <c r="A66">
        <v>1058</v>
      </c>
      <c r="B66" s="50">
        <v>95312</v>
      </c>
      <c r="C66" t="s">
        <v>76</v>
      </c>
      <c r="D66" t="s">
        <v>191</v>
      </c>
      <c r="F66" s="1">
        <v>2</v>
      </c>
      <c r="G66" t="s">
        <v>15</v>
      </c>
      <c r="H66" t="s">
        <v>353</v>
      </c>
      <c r="I66" s="60"/>
      <c r="J66" s="51"/>
      <c r="K66" s="51"/>
      <c r="L66" s="51">
        <v>1</v>
      </c>
      <c r="M66" s="51"/>
      <c r="N66" s="52">
        <v>1</v>
      </c>
      <c r="O66" s="51"/>
      <c r="P66" s="51"/>
      <c r="Q66" s="51"/>
      <c r="R66" s="53"/>
      <c r="S66" s="51"/>
      <c r="T66" s="51"/>
      <c r="U66" s="51"/>
      <c r="V66" s="51"/>
      <c r="W66" s="54"/>
      <c r="X66" s="51">
        <v>1</v>
      </c>
      <c r="Y66" s="51">
        <v>2</v>
      </c>
      <c r="Z66" s="55">
        <v>0.89285714285714313</v>
      </c>
      <c r="AA66" s="56">
        <v>3.8928571428571432</v>
      </c>
      <c r="AB66" s="58">
        <v>4.8928571428571432</v>
      </c>
      <c r="AC66" s="61">
        <v>44482</v>
      </c>
      <c r="AD66" s="37">
        <v>0.49527478215061199</v>
      </c>
      <c r="AE66" s="45" t="str">
        <f>_xlfn.IFNA(MATCH(B66,'Selected Projects Group A'!$A$3:$A$114,0),"Not on selected project list")</f>
        <v>Not on selected project list</v>
      </c>
      <c r="AF66" s="45" t="str">
        <f>_xlfn.IFNA(MATCH(B66,'Waitlisted Projects Group A'!$A$2:$A$114,0),"Not on waitlist")</f>
        <v>Not on waitlist</v>
      </c>
    </row>
    <row r="67" spans="1:32">
      <c r="A67">
        <v>1058</v>
      </c>
      <c r="B67" s="50">
        <v>95338</v>
      </c>
      <c r="C67" t="s">
        <v>76</v>
      </c>
      <c r="D67" t="s">
        <v>180</v>
      </c>
      <c r="F67" s="1">
        <v>2</v>
      </c>
      <c r="G67" t="s">
        <v>15</v>
      </c>
      <c r="H67" t="s">
        <v>353</v>
      </c>
      <c r="I67" s="60"/>
      <c r="J67" s="51"/>
      <c r="K67" s="51"/>
      <c r="L67" s="51">
        <v>1</v>
      </c>
      <c r="M67" s="51"/>
      <c r="N67" s="52">
        <v>1</v>
      </c>
      <c r="O67" s="51"/>
      <c r="P67" s="51"/>
      <c r="Q67" s="51"/>
      <c r="R67" s="53"/>
      <c r="S67" s="51"/>
      <c r="T67" s="51"/>
      <c r="U67" s="51"/>
      <c r="V67" s="51"/>
      <c r="W67" s="54"/>
      <c r="X67" s="51">
        <v>1</v>
      </c>
      <c r="Y67" s="51">
        <v>2</v>
      </c>
      <c r="Z67" s="55">
        <v>0.89285714285714313</v>
      </c>
      <c r="AA67" s="56">
        <v>3.8928571428571432</v>
      </c>
      <c r="AB67" s="58">
        <v>4.8928571428571432</v>
      </c>
      <c r="AC67" s="61">
        <v>44482</v>
      </c>
      <c r="AD67" s="37">
        <v>0.14471961939961001</v>
      </c>
      <c r="AE67" s="45" t="str">
        <f>_xlfn.IFNA(MATCH(B67,'Selected Projects Group A'!$A$3:$A$114,0),"Not on selected project list")</f>
        <v>Not on selected project list</v>
      </c>
      <c r="AF67" s="45" t="str">
        <f>_xlfn.IFNA(MATCH(B67,'Waitlisted Projects Group A'!$A$2:$A$114,0),"Not on waitlist")</f>
        <v>Not on waitlist</v>
      </c>
    </row>
    <row r="68" spans="1:32">
      <c r="A68">
        <v>42</v>
      </c>
      <c r="B68" s="50">
        <v>95254</v>
      </c>
      <c r="C68" t="s">
        <v>187</v>
      </c>
      <c r="D68" t="s">
        <v>188</v>
      </c>
      <c r="E68" t="s">
        <v>364</v>
      </c>
      <c r="F68" s="1">
        <v>2</v>
      </c>
      <c r="G68" t="s">
        <v>15</v>
      </c>
      <c r="H68" t="s">
        <v>353</v>
      </c>
      <c r="I68" s="60"/>
      <c r="J68" s="51"/>
      <c r="K68" s="51"/>
      <c r="L68" s="51">
        <v>1</v>
      </c>
      <c r="M68" s="51">
        <v>-2</v>
      </c>
      <c r="N68" s="52">
        <v>-1</v>
      </c>
      <c r="O68" s="51"/>
      <c r="P68" s="51"/>
      <c r="Q68" s="51">
        <v>2</v>
      </c>
      <c r="R68" s="53">
        <v>2</v>
      </c>
      <c r="S68" s="51"/>
      <c r="T68" s="51"/>
      <c r="U68" s="51"/>
      <c r="V68" s="51"/>
      <c r="W68" s="54"/>
      <c r="X68" s="51">
        <v>1</v>
      </c>
      <c r="Y68" s="51">
        <v>2</v>
      </c>
      <c r="Z68" s="55">
        <v>0.78571428571428625</v>
      </c>
      <c r="AA68" s="56">
        <v>3.7857142857142865</v>
      </c>
      <c r="AB68" s="58">
        <v>4.7857142857142865</v>
      </c>
      <c r="AC68" s="61">
        <v>44587</v>
      </c>
      <c r="AD68" s="37">
        <v>0.83175524915925203</v>
      </c>
      <c r="AE68" s="45" t="str">
        <f>_xlfn.IFNA(MATCH(B68,'Selected Projects Group A'!$A$3:$A$114,0),"Not on selected project list")</f>
        <v>Not on selected project list</v>
      </c>
      <c r="AF68" s="45" t="str">
        <f>_xlfn.IFNA(MATCH(B68,'Waitlisted Projects Group A'!$A$2:$A$114,0),"Not on waitlist")</f>
        <v>Not on waitlist</v>
      </c>
    </row>
    <row r="69" spans="1:32">
      <c r="A69">
        <v>42</v>
      </c>
      <c r="B69" s="50">
        <v>95333</v>
      </c>
      <c r="C69" t="s">
        <v>187</v>
      </c>
      <c r="D69" t="s">
        <v>189</v>
      </c>
      <c r="E69" t="s">
        <v>364</v>
      </c>
      <c r="F69" s="1">
        <v>2</v>
      </c>
      <c r="G69" t="s">
        <v>15</v>
      </c>
      <c r="H69" t="s">
        <v>353</v>
      </c>
      <c r="I69" s="60"/>
      <c r="J69" s="51"/>
      <c r="K69" s="51"/>
      <c r="L69" s="51">
        <v>1</v>
      </c>
      <c r="M69" s="51">
        <v>-2</v>
      </c>
      <c r="N69" s="52">
        <v>-1</v>
      </c>
      <c r="O69" s="51"/>
      <c r="P69" s="51"/>
      <c r="Q69" s="51">
        <v>2</v>
      </c>
      <c r="R69" s="53">
        <v>2</v>
      </c>
      <c r="S69" s="51"/>
      <c r="T69" s="51"/>
      <c r="U69" s="51"/>
      <c r="V69" s="51"/>
      <c r="W69" s="54"/>
      <c r="X69" s="51">
        <v>1</v>
      </c>
      <c r="Y69" s="51">
        <v>2</v>
      </c>
      <c r="Z69" s="55">
        <v>0.78571428571428625</v>
      </c>
      <c r="AA69" s="56">
        <v>3.7857142857142865</v>
      </c>
      <c r="AB69" s="58">
        <v>4.7857142857142865</v>
      </c>
      <c r="AC69" s="61">
        <v>44587</v>
      </c>
      <c r="AD69" s="37">
        <v>0.43440206369149997</v>
      </c>
      <c r="AE69" s="45" t="str">
        <f>_xlfn.IFNA(MATCH(B69,'Selected Projects Group A'!$A$3:$A$114,0),"Not on selected project list")</f>
        <v>Not on selected project list</v>
      </c>
      <c r="AF69" s="45" t="str">
        <f>_xlfn.IFNA(MATCH(B69,'Waitlisted Projects Group A'!$A$2:$A$114,0),"Not on waitlist")</f>
        <v>Not on waitlist</v>
      </c>
    </row>
    <row r="70" spans="1:32">
      <c r="A70">
        <v>107</v>
      </c>
      <c r="B70" s="50">
        <v>95095</v>
      </c>
      <c r="C70" t="s">
        <v>184</v>
      </c>
      <c r="D70" t="s">
        <v>185</v>
      </c>
      <c r="E70" t="s">
        <v>364</v>
      </c>
      <c r="F70" s="1">
        <v>2</v>
      </c>
      <c r="G70" t="s">
        <v>15</v>
      </c>
      <c r="H70" t="s">
        <v>353</v>
      </c>
      <c r="I70" s="60"/>
      <c r="J70" s="51"/>
      <c r="K70" s="51"/>
      <c r="L70" s="51">
        <v>1</v>
      </c>
      <c r="M70" s="51">
        <v>-2</v>
      </c>
      <c r="N70" s="52">
        <v>-1</v>
      </c>
      <c r="O70" s="51"/>
      <c r="P70" s="51"/>
      <c r="Q70" s="51">
        <v>2</v>
      </c>
      <c r="R70" s="53">
        <v>2</v>
      </c>
      <c r="S70" s="51"/>
      <c r="T70" s="51"/>
      <c r="U70" s="51"/>
      <c r="V70" s="51"/>
      <c r="W70" s="54"/>
      <c r="X70" s="51">
        <v>1</v>
      </c>
      <c r="Y70" s="51">
        <v>2</v>
      </c>
      <c r="Z70" s="55">
        <v>0.73979591836734759</v>
      </c>
      <c r="AA70" s="56">
        <v>3.7397959183673475</v>
      </c>
      <c r="AB70" s="58">
        <v>4.7397959183673475</v>
      </c>
      <c r="AC70" s="61">
        <v>44624</v>
      </c>
      <c r="AD70" s="37">
        <v>0.64631160115882602</v>
      </c>
      <c r="AE70" s="45" t="str">
        <f>_xlfn.IFNA(MATCH(B70,'Selected Projects Group A'!$A$3:$A$114,0),"Not on selected project list")</f>
        <v>Not on selected project list</v>
      </c>
      <c r="AF70" s="45" t="str">
        <f>_xlfn.IFNA(MATCH(B70,'Waitlisted Projects Group A'!$A$2:$A$114,0),"Not on waitlist")</f>
        <v>Not on waitlist</v>
      </c>
    </row>
    <row r="71" spans="1:32">
      <c r="A71">
        <v>107</v>
      </c>
      <c r="B71" s="50">
        <v>95225</v>
      </c>
      <c r="C71" t="s">
        <v>184</v>
      </c>
      <c r="D71" t="s">
        <v>186</v>
      </c>
      <c r="E71" t="s">
        <v>364</v>
      </c>
      <c r="F71" s="1">
        <v>2</v>
      </c>
      <c r="G71" t="s">
        <v>15</v>
      </c>
      <c r="H71" t="s">
        <v>353</v>
      </c>
      <c r="I71" s="60"/>
      <c r="J71" s="51"/>
      <c r="K71" s="51"/>
      <c r="L71" s="51">
        <v>1</v>
      </c>
      <c r="M71" s="51">
        <v>-2</v>
      </c>
      <c r="N71" s="52">
        <v>-1</v>
      </c>
      <c r="O71" s="51"/>
      <c r="P71" s="51"/>
      <c r="Q71" s="51">
        <v>2</v>
      </c>
      <c r="R71" s="53">
        <v>2</v>
      </c>
      <c r="S71" s="51"/>
      <c r="T71" s="51"/>
      <c r="U71" s="51"/>
      <c r="V71" s="51"/>
      <c r="W71" s="54"/>
      <c r="X71" s="51">
        <v>1</v>
      </c>
      <c r="Y71" s="51">
        <v>2</v>
      </c>
      <c r="Z71" s="55">
        <v>0.73979591836734759</v>
      </c>
      <c r="AA71" s="56">
        <v>3.7397959183673475</v>
      </c>
      <c r="AB71" s="58">
        <v>4.7397959183673475</v>
      </c>
      <c r="AC71" s="61">
        <v>44624</v>
      </c>
      <c r="AD71" s="37">
        <v>0.49741862954819099</v>
      </c>
      <c r="AE71" s="45" t="str">
        <f>_xlfn.IFNA(MATCH(B71,'Selected Projects Group A'!$A$3:$A$114,0),"Not on selected project list")</f>
        <v>Not on selected project list</v>
      </c>
      <c r="AF71" s="45" t="str">
        <f>_xlfn.IFNA(MATCH(B71,'Waitlisted Projects Group A'!$A$2:$A$114,0),"Not on waitlist")</f>
        <v>Not on waitlist</v>
      </c>
    </row>
    <row r="72" spans="1:32">
      <c r="A72">
        <v>92</v>
      </c>
      <c r="B72" s="50">
        <v>95232</v>
      </c>
      <c r="C72" t="s">
        <v>181</v>
      </c>
      <c r="D72" t="s">
        <v>183</v>
      </c>
      <c r="E72" t="s">
        <v>364</v>
      </c>
      <c r="F72" s="1">
        <v>2</v>
      </c>
      <c r="G72" t="s">
        <v>15</v>
      </c>
      <c r="H72" t="s">
        <v>353</v>
      </c>
      <c r="I72" s="60"/>
      <c r="J72" s="51"/>
      <c r="K72" s="51"/>
      <c r="L72" s="51">
        <v>1</v>
      </c>
      <c r="M72" s="51">
        <v>-2</v>
      </c>
      <c r="N72" s="52">
        <v>-1</v>
      </c>
      <c r="O72" s="51"/>
      <c r="P72" s="51"/>
      <c r="Q72" s="51">
        <v>2</v>
      </c>
      <c r="R72" s="53">
        <v>2</v>
      </c>
      <c r="S72" s="51"/>
      <c r="T72" s="51"/>
      <c r="U72" s="51"/>
      <c r="V72" s="51"/>
      <c r="W72" s="54"/>
      <c r="X72" s="51">
        <v>1</v>
      </c>
      <c r="Y72" s="51">
        <v>2</v>
      </c>
      <c r="Z72" s="55">
        <v>0.73979591836734759</v>
      </c>
      <c r="AA72" s="56">
        <v>3.7397959183673475</v>
      </c>
      <c r="AB72" s="58">
        <v>4.7397959183673475</v>
      </c>
      <c r="AC72" s="61">
        <v>44624</v>
      </c>
      <c r="AD72" s="37">
        <v>0.40584361147679698</v>
      </c>
      <c r="AE72" s="45" t="str">
        <f>_xlfn.IFNA(MATCH(B72,'Selected Projects Group A'!$A$3:$A$114,0),"Not on selected project list")</f>
        <v>Not on selected project list</v>
      </c>
      <c r="AF72" s="45" t="str">
        <f>_xlfn.IFNA(MATCH(B72,'Waitlisted Projects Group A'!$A$2:$A$114,0),"Not on waitlist")</f>
        <v>Not on waitlist</v>
      </c>
    </row>
    <row r="73" spans="1:32" ht="15.75" customHeight="1">
      <c r="A73">
        <v>92</v>
      </c>
      <c r="B73" s="50">
        <v>95208</v>
      </c>
      <c r="C73" t="s">
        <v>181</v>
      </c>
      <c r="D73" t="s">
        <v>182</v>
      </c>
      <c r="E73" t="s">
        <v>364</v>
      </c>
      <c r="F73" s="1">
        <v>2</v>
      </c>
      <c r="G73" t="s">
        <v>15</v>
      </c>
      <c r="H73" t="s">
        <v>353</v>
      </c>
      <c r="I73" s="60"/>
      <c r="J73" s="51"/>
      <c r="K73" s="51"/>
      <c r="L73" s="51">
        <v>1</v>
      </c>
      <c r="M73" s="51">
        <v>-2</v>
      </c>
      <c r="N73" s="52">
        <v>-1</v>
      </c>
      <c r="O73" s="51"/>
      <c r="P73" s="51"/>
      <c r="Q73" s="51">
        <v>2</v>
      </c>
      <c r="R73" s="53">
        <v>2</v>
      </c>
      <c r="S73" s="51"/>
      <c r="T73" s="51"/>
      <c r="U73" s="51"/>
      <c r="V73" s="51"/>
      <c r="W73" s="54"/>
      <c r="X73" s="51">
        <v>1</v>
      </c>
      <c r="Y73" s="51">
        <v>2</v>
      </c>
      <c r="Z73" s="55">
        <v>0.73979591836734759</v>
      </c>
      <c r="AA73" s="56">
        <v>3.7397959183673475</v>
      </c>
      <c r="AB73" s="58">
        <v>4.7397959183673475</v>
      </c>
      <c r="AC73" s="61">
        <v>44624</v>
      </c>
      <c r="AD73" s="37">
        <v>1.86660115278161E-2</v>
      </c>
      <c r="AE73" s="45" t="str">
        <f>_xlfn.IFNA(MATCH(B73,'Selected Projects Group A'!$A$3:$A$114,0),"Not on selected project list")</f>
        <v>Not on selected project list</v>
      </c>
      <c r="AF73" s="45" t="str">
        <f>_xlfn.IFNA(MATCH(B73,'Waitlisted Projects Group A'!$A$2:$A$114,0),"Not on waitlist")</f>
        <v>Not on waitlist</v>
      </c>
    </row>
    <row r="74" spans="1:32">
      <c r="A74">
        <v>24</v>
      </c>
      <c r="B74" s="50">
        <v>95279</v>
      </c>
      <c r="C74" t="s">
        <v>20</v>
      </c>
      <c r="D74" t="s">
        <v>216</v>
      </c>
      <c r="F74" s="1">
        <v>2</v>
      </c>
      <c r="G74" t="s">
        <v>15</v>
      </c>
      <c r="H74" t="s">
        <v>353</v>
      </c>
      <c r="I74" s="60"/>
      <c r="J74" s="51"/>
      <c r="K74" s="51">
        <v>1</v>
      </c>
      <c r="L74" s="51">
        <v>1</v>
      </c>
      <c r="M74" s="51"/>
      <c r="N74" s="52">
        <v>2</v>
      </c>
      <c r="O74" s="51"/>
      <c r="P74" s="51"/>
      <c r="Q74" s="51">
        <v>2</v>
      </c>
      <c r="R74" s="53">
        <v>2</v>
      </c>
      <c r="S74" s="51"/>
      <c r="T74" s="51"/>
      <c r="U74" s="51"/>
      <c r="V74" s="51"/>
      <c r="W74" s="54"/>
      <c r="X74" s="51"/>
      <c r="Y74" s="51"/>
      <c r="Z74" s="55" t="s">
        <v>358</v>
      </c>
      <c r="AA74" s="56"/>
      <c r="AB74" s="58">
        <v>4</v>
      </c>
      <c r="AC74" s="59"/>
      <c r="AD74" s="37">
        <v>0.96965037823274702</v>
      </c>
      <c r="AE74" s="45" t="str">
        <f>_xlfn.IFNA(MATCH(B74,'Selected Projects Group A'!$A$3:$A$114,0),"Not on selected project list")</f>
        <v>Not on selected project list</v>
      </c>
      <c r="AF74" s="45" t="str">
        <f>_xlfn.IFNA(MATCH(B74,'Waitlisted Projects Group A'!$A$2:$A$114,0),"Not on waitlist")</f>
        <v>Not on waitlist</v>
      </c>
    </row>
    <row r="75" spans="1:32">
      <c r="A75">
        <v>2032</v>
      </c>
      <c r="B75" s="50">
        <v>95185</v>
      </c>
      <c r="C75" t="s">
        <v>200</v>
      </c>
      <c r="D75" t="s">
        <v>201</v>
      </c>
      <c r="E75" t="s">
        <v>374</v>
      </c>
      <c r="F75" s="1">
        <v>4.9980000000000002</v>
      </c>
      <c r="G75" t="s">
        <v>15</v>
      </c>
      <c r="H75" t="s">
        <v>353</v>
      </c>
      <c r="I75" s="60"/>
      <c r="J75" s="51"/>
      <c r="K75" s="51"/>
      <c r="L75" s="51">
        <v>1</v>
      </c>
      <c r="M75" s="51"/>
      <c r="N75" s="52">
        <v>1</v>
      </c>
      <c r="O75" s="51"/>
      <c r="P75" s="51"/>
      <c r="Q75" s="51">
        <v>2</v>
      </c>
      <c r="R75" s="53">
        <v>2</v>
      </c>
      <c r="S75" s="51"/>
      <c r="T75" s="51"/>
      <c r="U75" s="51"/>
      <c r="V75" s="51">
        <v>1</v>
      </c>
      <c r="W75" s="54">
        <v>1</v>
      </c>
      <c r="X75" s="51"/>
      <c r="Y75" s="51"/>
      <c r="Z75" s="55" t="s">
        <v>358</v>
      </c>
      <c r="AA75" s="62"/>
      <c r="AB75" s="58">
        <v>4</v>
      </c>
      <c r="AC75" s="59"/>
      <c r="AD75" s="37">
        <v>0.73390435987956304</v>
      </c>
      <c r="AE75" s="45" t="str">
        <f>_xlfn.IFNA(MATCH(B75,'Selected Projects Group A'!$A$3:$A$114,0),"Not on selected project list")</f>
        <v>Not on selected project list</v>
      </c>
      <c r="AF75" s="45" t="str">
        <f>_xlfn.IFNA(MATCH(B75,'Waitlisted Projects Group A'!$A$2:$A$114,0),"Not on waitlist")</f>
        <v>Not on waitlist</v>
      </c>
    </row>
    <row r="76" spans="1:32">
      <c r="A76">
        <v>80</v>
      </c>
      <c r="B76" s="50">
        <v>95200</v>
      </c>
      <c r="C76" t="s">
        <v>36</v>
      </c>
      <c r="D76" t="s">
        <v>203</v>
      </c>
      <c r="F76" s="1">
        <v>5</v>
      </c>
      <c r="G76" t="s">
        <v>15</v>
      </c>
      <c r="H76" t="s">
        <v>353</v>
      </c>
      <c r="I76" s="60">
        <v>2</v>
      </c>
      <c r="J76" s="51"/>
      <c r="K76" s="51">
        <v>1</v>
      </c>
      <c r="L76" s="51">
        <v>1</v>
      </c>
      <c r="M76" s="51"/>
      <c r="N76" s="52">
        <v>4</v>
      </c>
      <c r="O76" s="51"/>
      <c r="P76" s="51"/>
      <c r="Q76" s="51"/>
      <c r="R76" s="53"/>
      <c r="S76" s="51"/>
      <c r="T76" s="51"/>
      <c r="U76" s="51"/>
      <c r="V76" s="51"/>
      <c r="W76" s="54"/>
      <c r="X76" s="51"/>
      <c r="Y76" s="51"/>
      <c r="Z76" s="55" t="s">
        <v>358</v>
      </c>
      <c r="AA76" s="56"/>
      <c r="AB76" s="58">
        <v>4</v>
      </c>
      <c r="AC76" s="59"/>
      <c r="AD76" s="37">
        <v>0.65476693775028005</v>
      </c>
      <c r="AE76" s="45" t="str">
        <f>_xlfn.IFNA(MATCH(B76,'Selected Projects Group A'!$A$3:$A$114,0),"Not on selected project list")</f>
        <v>Not on selected project list</v>
      </c>
      <c r="AF76" s="45" t="str">
        <f>_xlfn.IFNA(MATCH(B76,'Waitlisted Projects Group A'!$A$2:$A$114,0),"Not on waitlist")</f>
        <v>Not on waitlist</v>
      </c>
    </row>
    <row r="77" spans="1:32">
      <c r="A77">
        <v>36</v>
      </c>
      <c r="B77" s="50">
        <v>95171</v>
      </c>
      <c r="C77" t="s">
        <v>55</v>
      </c>
      <c r="D77" t="s">
        <v>199</v>
      </c>
      <c r="F77" s="1">
        <v>3.5</v>
      </c>
      <c r="G77" t="s">
        <v>15</v>
      </c>
      <c r="H77" t="s">
        <v>353</v>
      </c>
      <c r="I77" s="60"/>
      <c r="J77" s="51"/>
      <c r="K77" s="51">
        <v>1</v>
      </c>
      <c r="L77" s="51">
        <v>1</v>
      </c>
      <c r="M77" s="51"/>
      <c r="N77" s="52">
        <v>2</v>
      </c>
      <c r="O77" s="51"/>
      <c r="P77" s="51"/>
      <c r="Q77" s="51">
        <v>2</v>
      </c>
      <c r="R77" s="53">
        <v>2</v>
      </c>
      <c r="S77" s="51"/>
      <c r="T77" s="51"/>
      <c r="U77" s="51"/>
      <c r="V77" s="51"/>
      <c r="W77" s="54"/>
      <c r="X77" s="51"/>
      <c r="Y77" s="51"/>
      <c r="Z77" s="55" t="s">
        <v>358</v>
      </c>
      <c r="AA77" s="56"/>
      <c r="AB77" s="58">
        <v>4</v>
      </c>
      <c r="AC77" s="61"/>
      <c r="AD77" s="37">
        <v>0.208328819674759</v>
      </c>
      <c r="AE77" s="45" t="str">
        <f>_xlfn.IFNA(MATCH(B77,'Selected Projects Group A'!$A$3:$A$114,0),"Not on selected project list")</f>
        <v>Not on selected project list</v>
      </c>
      <c r="AF77" s="45" t="str">
        <f>_xlfn.IFNA(MATCH(B77,'Waitlisted Projects Group A'!$A$2:$A$114,0),"Not on waitlist")</f>
        <v>Not on waitlist</v>
      </c>
    </row>
    <row r="78" spans="1:32">
      <c r="A78">
        <v>24</v>
      </c>
      <c r="B78" s="50">
        <v>95266</v>
      </c>
      <c r="C78" t="s">
        <v>20</v>
      </c>
      <c r="D78" t="s">
        <v>213</v>
      </c>
      <c r="F78" s="1">
        <v>2</v>
      </c>
      <c r="G78" t="s">
        <v>15</v>
      </c>
      <c r="H78" t="s">
        <v>353</v>
      </c>
      <c r="I78" s="60"/>
      <c r="J78" s="51"/>
      <c r="K78" s="51">
        <v>1</v>
      </c>
      <c r="L78" s="51">
        <v>1</v>
      </c>
      <c r="M78" s="51"/>
      <c r="N78" s="52">
        <v>2</v>
      </c>
      <c r="O78" s="51"/>
      <c r="P78" s="51"/>
      <c r="Q78" s="51">
        <v>2</v>
      </c>
      <c r="R78" s="53">
        <v>2</v>
      </c>
      <c r="S78" s="51"/>
      <c r="T78" s="51"/>
      <c r="U78" s="51"/>
      <c r="V78" s="51"/>
      <c r="W78" s="54"/>
      <c r="X78" s="51"/>
      <c r="Y78" s="51"/>
      <c r="Z78" s="55" t="s">
        <v>358</v>
      </c>
      <c r="AA78" s="56"/>
      <c r="AB78" s="58">
        <v>4</v>
      </c>
      <c r="AC78" s="59"/>
      <c r="AD78" s="37">
        <v>8.1373106944426798E-4</v>
      </c>
      <c r="AE78" s="45" t="str">
        <f>_xlfn.IFNA(MATCH(B78,'Selected Projects Group A'!$A$3:$A$114,0),"Not on selected project list")</f>
        <v>Not on selected project list</v>
      </c>
      <c r="AF78" s="45" t="str">
        <f>_xlfn.IFNA(MATCH(B78,'Waitlisted Projects Group A'!$A$2:$A$114,0),"Not on waitlist")</f>
        <v>Not on waitlist</v>
      </c>
    </row>
    <row r="79" spans="1:32">
      <c r="A79">
        <v>80</v>
      </c>
      <c r="B79" s="50">
        <v>95134</v>
      </c>
      <c r="C79" t="s">
        <v>36</v>
      </c>
      <c r="D79" t="s">
        <v>259</v>
      </c>
      <c r="F79" s="1">
        <v>2</v>
      </c>
      <c r="G79" t="s">
        <v>15</v>
      </c>
      <c r="H79" t="s">
        <v>353</v>
      </c>
      <c r="I79" s="60"/>
      <c r="J79" s="51"/>
      <c r="K79" s="51">
        <v>1</v>
      </c>
      <c r="L79" s="51">
        <v>1</v>
      </c>
      <c r="M79" s="51">
        <v>-2</v>
      </c>
      <c r="N79" s="52"/>
      <c r="O79" s="51"/>
      <c r="P79" s="51"/>
      <c r="Q79" s="51"/>
      <c r="R79" s="53"/>
      <c r="S79" s="51"/>
      <c r="T79" s="51"/>
      <c r="U79" s="51"/>
      <c r="V79" s="51"/>
      <c r="W79" s="54"/>
      <c r="X79" s="51">
        <v>1</v>
      </c>
      <c r="Y79" s="51">
        <v>2</v>
      </c>
      <c r="Z79" s="55">
        <v>0.86224489795918402</v>
      </c>
      <c r="AA79" s="56">
        <v>3.8622448979591839</v>
      </c>
      <c r="AB79" s="58">
        <v>3.8622448979591839</v>
      </c>
      <c r="AC79" s="61">
        <v>44496</v>
      </c>
      <c r="AD79" s="37">
        <v>0.54817454523688303</v>
      </c>
      <c r="AE79" s="45" t="str">
        <f>_xlfn.IFNA(MATCH(B79,'Selected Projects Group A'!$A$3:$A$114,0),"Not on selected project list")</f>
        <v>Not on selected project list</v>
      </c>
      <c r="AF79" s="45" t="str">
        <f>_xlfn.IFNA(MATCH(B79,'Waitlisted Projects Group A'!$A$2:$A$114,0),"Not on waitlist")</f>
        <v>Not on waitlist</v>
      </c>
    </row>
    <row r="80" spans="1:32">
      <c r="A80">
        <v>80</v>
      </c>
      <c r="B80" s="50">
        <v>95124</v>
      </c>
      <c r="C80" t="s">
        <v>36</v>
      </c>
      <c r="D80" t="s">
        <v>258</v>
      </c>
      <c r="F80" s="1">
        <v>2</v>
      </c>
      <c r="G80" t="s">
        <v>15</v>
      </c>
      <c r="H80" t="s">
        <v>353</v>
      </c>
      <c r="I80" s="60"/>
      <c r="J80" s="51"/>
      <c r="K80" s="51">
        <v>1</v>
      </c>
      <c r="L80" s="51">
        <v>1</v>
      </c>
      <c r="M80" s="51">
        <v>-2</v>
      </c>
      <c r="N80" s="52"/>
      <c r="O80" s="51"/>
      <c r="P80" s="51"/>
      <c r="Q80" s="51"/>
      <c r="R80" s="53"/>
      <c r="S80" s="51"/>
      <c r="T80" s="51"/>
      <c r="U80" s="51"/>
      <c r="V80" s="51"/>
      <c r="W80" s="54"/>
      <c r="X80" s="51">
        <v>1</v>
      </c>
      <c r="Y80" s="51">
        <v>2</v>
      </c>
      <c r="Z80" s="55">
        <v>0.86224489795918402</v>
      </c>
      <c r="AA80" s="56">
        <v>3.8622448979591839</v>
      </c>
      <c r="AB80" s="58">
        <v>3.8622448979591839</v>
      </c>
      <c r="AC80" s="61">
        <v>44496</v>
      </c>
      <c r="AD80" s="37">
        <v>0.49290349137522199</v>
      </c>
      <c r="AE80" s="45" t="str">
        <f>_xlfn.IFNA(MATCH(B80,'Selected Projects Group A'!$A$3:$A$114,0),"Not on selected project list")</f>
        <v>Not on selected project list</v>
      </c>
      <c r="AF80" s="45" t="str">
        <f>_xlfn.IFNA(MATCH(B80,'Waitlisted Projects Group A'!$A$2:$A$114,0),"Not on waitlist")</f>
        <v>Not on waitlist</v>
      </c>
    </row>
    <row r="81" spans="1:32" ht="16.5">
      <c r="A81">
        <v>136</v>
      </c>
      <c r="B81" s="50">
        <v>92996</v>
      </c>
      <c r="C81" t="s">
        <v>63</v>
      </c>
      <c r="D81" t="s">
        <v>375</v>
      </c>
      <c r="F81" s="1">
        <v>5</v>
      </c>
      <c r="G81" t="s">
        <v>15</v>
      </c>
      <c r="H81" t="s">
        <v>353</v>
      </c>
      <c r="I81" s="60"/>
      <c r="J81" s="51"/>
      <c r="K81" s="51">
        <v>1</v>
      </c>
      <c r="L81" s="51">
        <v>1</v>
      </c>
      <c r="M81" s="51"/>
      <c r="N81" s="52">
        <v>2</v>
      </c>
      <c r="O81" s="51"/>
      <c r="P81" s="51"/>
      <c r="Q81" s="51"/>
      <c r="R81" s="53"/>
      <c r="S81" s="51"/>
      <c r="T81" s="51"/>
      <c r="U81" s="51"/>
      <c r="V81" s="51">
        <v>1</v>
      </c>
      <c r="W81" s="54">
        <v>1</v>
      </c>
      <c r="X81" s="51"/>
      <c r="Y81" s="51"/>
      <c r="Z81" s="55" t="s">
        <v>358</v>
      </c>
      <c r="AA81" s="56"/>
      <c r="AB81" s="58">
        <v>3</v>
      </c>
      <c r="AC81" s="59"/>
      <c r="AD81" s="37">
        <v>0.77389765540154998</v>
      </c>
      <c r="AE81" s="45" t="str">
        <f>_xlfn.IFNA(MATCH(B81,'Selected Projects Group A'!$A$3:$A$114,0),"Not on selected project list")</f>
        <v>Not on selected project list</v>
      </c>
      <c r="AF81" s="45" t="str">
        <f>_xlfn.IFNA(MATCH(B81,'Waitlisted Projects Group A'!$A$2:$A$114,0),"Not on waitlist")</f>
        <v>Not on waitlist</v>
      </c>
    </row>
    <row r="82" spans="1:32" ht="16.5">
      <c r="A82">
        <v>13</v>
      </c>
      <c r="B82" s="50">
        <v>94625</v>
      </c>
      <c r="C82" t="s">
        <v>32</v>
      </c>
      <c r="D82" t="s">
        <v>376</v>
      </c>
      <c r="F82" s="1">
        <v>2.988</v>
      </c>
      <c r="G82" t="s">
        <v>15</v>
      </c>
      <c r="H82" t="s">
        <v>353</v>
      </c>
      <c r="I82" s="60"/>
      <c r="J82" s="51"/>
      <c r="K82" s="51"/>
      <c r="L82" s="51">
        <v>1</v>
      </c>
      <c r="M82" s="51"/>
      <c r="N82" s="52">
        <v>1</v>
      </c>
      <c r="O82" s="51"/>
      <c r="P82" s="51">
        <v>2</v>
      </c>
      <c r="Q82" s="51"/>
      <c r="R82" s="53">
        <v>2</v>
      </c>
      <c r="S82" s="51"/>
      <c r="T82" s="51"/>
      <c r="U82" s="51"/>
      <c r="V82" s="51"/>
      <c r="W82" s="54"/>
      <c r="X82" s="51"/>
      <c r="Y82" s="51"/>
      <c r="Z82" s="55" t="s">
        <v>358</v>
      </c>
      <c r="AA82" s="56"/>
      <c r="AB82" s="58">
        <v>3</v>
      </c>
      <c r="AC82" s="59"/>
      <c r="AD82" s="37">
        <v>0.63448541582062301</v>
      </c>
      <c r="AE82" s="45" t="str">
        <f>_xlfn.IFNA(MATCH(B82,'Selected Projects Group A'!$A$3:$A$114,0),"Not on selected project list")</f>
        <v>Not on selected project list</v>
      </c>
      <c r="AF82" s="45" t="str">
        <f>_xlfn.IFNA(MATCH(B82,'Waitlisted Projects Group A'!$A$2:$A$114,0),"Not on waitlist")</f>
        <v>Not on waitlist</v>
      </c>
    </row>
    <row r="83" spans="1:32" ht="12.75" customHeight="1">
      <c r="A83">
        <v>2</v>
      </c>
      <c r="B83" s="50">
        <v>95111</v>
      </c>
      <c r="C83" t="s">
        <v>295</v>
      </c>
      <c r="D83" t="s">
        <v>377</v>
      </c>
      <c r="F83" s="1">
        <v>2</v>
      </c>
      <c r="G83" t="s">
        <v>15</v>
      </c>
      <c r="H83" t="s">
        <v>353</v>
      </c>
      <c r="I83" s="60"/>
      <c r="J83" s="51"/>
      <c r="K83" s="51"/>
      <c r="L83" s="51">
        <v>1</v>
      </c>
      <c r="M83" s="51"/>
      <c r="N83" s="52">
        <v>1</v>
      </c>
      <c r="O83" s="51"/>
      <c r="P83" s="51"/>
      <c r="Q83" s="51">
        <v>2</v>
      </c>
      <c r="R83" s="53">
        <v>2</v>
      </c>
      <c r="S83" s="51"/>
      <c r="T83" s="51"/>
      <c r="U83" s="51"/>
      <c r="V83" s="51"/>
      <c r="W83" s="54"/>
      <c r="X83" s="51"/>
      <c r="Y83" s="51"/>
      <c r="Z83" s="55"/>
      <c r="AA83" s="56"/>
      <c r="AB83" s="58">
        <v>3</v>
      </c>
      <c r="AC83" s="59"/>
      <c r="AD83" s="37">
        <v>0.52258545386611399</v>
      </c>
      <c r="AE83" s="45" t="str">
        <f>_xlfn.IFNA(MATCH(B83,'Selected Projects Group A'!$A$3:$A$114,0),"Not on selected project list")</f>
        <v>Not on selected project list</v>
      </c>
      <c r="AF83" s="45" t="str">
        <f>_xlfn.IFNA(MATCH(B83,'Waitlisted Projects Group A'!$A$2:$A$114,0),"Not on waitlist")</f>
        <v>Not on waitlist</v>
      </c>
    </row>
    <row r="84" spans="1:32" ht="16.5">
      <c r="A84">
        <v>136</v>
      </c>
      <c r="B84" s="50">
        <v>92997</v>
      </c>
      <c r="C84" t="s">
        <v>63</v>
      </c>
      <c r="D84" t="s">
        <v>378</v>
      </c>
      <c r="F84" s="1">
        <v>5</v>
      </c>
      <c r="G84" t="s">
        <v>15</v>
      </c>
      <c r="H84" t="s">
        <v>353</v>
      </c>
      <c r="I84" s="60"/>
      <c r="J84" s="51"/>
      <c r="K84" s="51">
        <v>1</v>
      </c>
      <c r="L84" s="51">
        <v>1</v>
      </c>
      <c r="M84" s="51">
        <v>-2</v>
      </c>
      <c r="N84" s="52"/>
      <c r="O84" s="51"/>
      <c r="P84" s="51"/>
      <c r="Q84" s="51">
        <v>2</v>
      </c>
      <c r="R84" s="53">
        <v>2</v>
      </c>
      <c r="S84" s="51"/>
      <c r="T84" s="51"/>
      <c r="U84" s="51"/>
      <c r="V84" s="51">
        <v>1</v>
      </c>
      <c r="W84" s="54">
        <v>1</v>
      </c>
      <c r="X84" s="51"/>
      <c r="Y84" s="51"/>
      <c r="Z84" s="55" t="s">
        <v>358</v>
      </c>
      <c r="AA84" s="56"/>
      <c r="AB84" s="58">
        <v>3</v>
      </c>
      <c r="AC84" s="59"/>
      <c r="AD84" s="37">
        <v>0.39876501730942898</v>
      </c>
      <c r="AE84" s="45" t="str">
        <f>_xlfn.IFNA(MATCH(B84,'Selected Projects Group A'!$A$3:$A$114,0),"Not on selected project list")</f>
        <v>Not on selected project list</v>
      </c>
      <c r="AF84" s="45" t="str">
        <f>_xlfn.IFNA(MATCH(B84,'Waitlisted Projects Group A'!$A$2:$A$114,0),"Not on waitlist")</f>
        <v>Not on waitlist</v>
      </c>
    </row>
    <row r="85" spans="1:32">
      <c r="A85">
        <v>2023</v>
      </c>
      <c r="B85" s="50">
        <v>95152</v>
      </c>
      <c r="C85" t="s">
        <v>8</v>
      </c>
      <c r="D85" t="s">
        <v>263</v>
      </c>
      <c r="F85" s="1">
        <v>2</v>
      </c>
      <c r="G85" t="s">
        <v>15</v>
      </c>
      <c r="H85" t="s">
        <v>353</v>
      </c>
      <c r="I85" s="60"/>
      <c r="J85" s="51"/>
      <c r="K85" s="51">
        <v>1</v>
      </c>
      <c r="L85" s="51">
        <v>1</v>
      </c>
      <c r="M85" s="51"/>
      <c r="N85" s="52">
        <v>2</v>
      </c>
      <c r="O85" s="51"/>
      <c r="P85" s="51"/>
      <c r="Q85" s="51"/>
      <c r="R85" s="53"/>
      <c r="S85" s="51"/>
      <c r="T85" s="51"/>
      <c r="U85" s="51"/>
      <c r="V85" s="51">
        <v>1</v>
      </c>
      <c r="W85" s="54">
        <v>1</v>
      </c>
      <c r="X85" s="51"/>
      <c r="Y85" s="51"/>
      <c r="Z85" s="55" t="s">
        <v>358</v>
      </c>
      <c r="AA85" s="56"/>
      <c r="AB85" s="58">
        <v>3</v>
      </c>
      <c r="AC85" s="59"/>
      <c r="AD85" s="37">
        <v>0.31991378671479498</v>
      </c>
      <c r="AE85" s="45" t="str">
        <f>_xlfn.IFNA(MATCH(B85,'Selected Projects Group A'!$A$3:$A$114,0),"Not on selected project list")</f>
        <v>Not on selected project list</v>
      </c>
      <c r="AF85" s="45" t="str">
        <f>_xlfn.IFNA(MATCH(B85,'Waitlisted Projects Group A'!$A$2:$A$114,0),"Not on waitlist")</f>
        <v>Not on waitlist</v>
      </c>
    </row>
    <row r="86" spans="1:32">
      <c r="A86">
        <v>1058</v>
      </c>
      <c r="B86" s="50">
        <v>95350</v>
      </c>
      <c r="C86" t="s">
        <v>76</v>
      </c>
      <c r="D86" t="s">
        <v>265</v>
      </c>
      <c r="F86" s="1">
        <v>2</v>
      </c>
      <c r="G86" t="s">
        <v>15</v>
      </c>
      <c r="H86" t="s">
        <v>353</v>
      </c>
      <c r="I86" s="60"/>
      <c r="J86" s="51"/>
      <c r="K86" s="51"/>
      <c r="L86" s="51">
        <v>1</v>
      </c>
      <c r="M86" s="51">
        <v>-2</v>
      </c>
      <c r="N86" s="52">
        <v>-1</v>
      </c>
      <c r="O86" s="51"/>
      <c r="P86" s="51"/>
      <c r="Q86" s="51"/>
      <c r="R86" s="53"/>
      <c r="S86" s="51"/>
      <c r="T86" s="51"/>
      <c r="U86" s="51"/>
      <c r="V86" s="51"/>
      <c r="W86" s="54"/>
      <c r="X86" s="51">
        <v>1</v>
      </c>
      <c r="Y86" s="51">
        <v>2</v>
      </c>
      <c r="Z86" s="55">
        <v>0.89285714285714313</v>
      </c>
      <c r="AA86" s="56">
        <v>3.8928571428571432</v>
      </c>
      <c r="AB86" s="58">
        <v>2.8928571428571432</v>
      </c>
      <c r="AC86" s="61">
        <v>44482</v>
      </c>
      <c r="AD86" s="37">
        <v>0.29288819583453501</v>
      </c>
      <c r="AE86" s="45" t="str">
        <f>_xlfn.IFNA(MATCH(B86,'Selected Projects Group A'!$A$3:$A$114,0),"Not on selected project list")</f>
        <v>Not on selected project list</v>
      </c>
      <c r="AF86" s="45" t="str">
        <f>_xlfn.IFNA(MATCH(B86,'Waitlisted Projects Group A'!$A$2:$A$114,0),"Not on waitlist")</f>
        <v>Not on waitlist</v>
      </c>
    </row>
    <row r="87" spans="1:32">
      <c r="A87">
        <v>1058</v>
      </c>
      <c r="B87" s="50">
        <v>95325</v>
      </c>
      <c r="C87" t="s">
        <v>76</v>
      </c>
      <c r="D87" t="s">
        <v>264</v>
      </c>
      <c r="F87" s="1">
        <v>2</v>
      </c>
      <c r="G87" t="s">
        <v>15</v>
      </c>
      <c r="H87" t="s">
        <v>353</v>
      </c>
      <c r="I87" s="60"/>
      <c r="J87" s="51"/>
      <c r="K87" s="51"/>
      <c r="L87" s="51">
        <v>1</v>
      </c>
      <c r="M87" s="51">
        <v>-2</v>
      </c>
      <c r="N87" s="52">
        <v>-1</v>
      </c>
      <c r="O87" s="51"/>
      <c r="P87" s="51"/>
      <c r="Q87" s="51"/>
      <c r="R87" s="53"/>
      <c r="S87" s="51"/>
      <c r="T87" s="51"/>
      <c r="U87" s="51"/>
      <c r="V87" s="51"/>
      <c r="W87" s="54"/>
      <c r="X87" s="51">
        <v>1</v>
      </c>
      <c r="Y87" s="51">
        <v>2</v>
      </c>
      <c r="Z87" s="55">
        <v>0.89285714285714313</v>
      </c>
      <c r="AA87" s="56">
        <v>3.8928571428571432</v>
      </c>
      <c r="AB87" s="58">
        <v>2.8928571428571432</v>
      </c>
      <c r="AC87" s="61">
        <v>44482</v>
      </c>
      <c r="AD87" s="37">
        <v>8.1083208300874607E-2</v>
      </c>
      <c r="AE87" s="45" t="str">
        <f>_xlfn.IFNA(MATCH(B87,'Selected Projects Group A'!$A$3:$A$114,0),"Not on selected project list")</f>
        <v>Not on selected project list</v>
      </c>
      <c r="AF87" s="45" t="str">
        <f>_xlfn.IFNA(MATCH(B87,'Waitlisted Projects Group A'!$A$2:$A$114,0),"Not on waitlist")</f>
        <v>Not on waitlist</v>
      </c>
    </row>
    <row r="88" spans="1:32">
      <c r="A88">
        <v>656</v>
      </c>
      <c r="B88" s="50">
        <v>95344</v>
      </c>
      <c r="C88" t="s">
        <v>97</v>
      </c>
      <c r="D88" t="s">
        <v>281</v>
      </c>
      <c r="F88" s="1">
        <v>4.875</v>
      </c>
      <c r="G88" t="s">
        <v>15</v>
      </c>
      <c r="H88" t="s">
        <v>353</v>
      </c>
      <c r="I88" s="60">
        <v>2</v>
      </c>
      <c r="J88" s="51"/>
      <c r="K88" s="51"/>
      <c r="L88" s="51"/>
      <c r="M88" s="51"/>
      <c r="N88" s="52">
        <v>2</v>
      </c>
      <c r="O88" s="51"/>
      <c r="P88" s="51"/>
      <c r="Q88" s="51"/>
      <c r="R88" s="53"/>
      <c r="S88" s="51"/>
      <c r="T88" s="51"/>
      <c r="U88" s="51"/>
      <c r="V88" s="51"/>
      <c r="W88" s="54"/>
      <c r="X88" s="51"/>
      <c r="Y88" s="51"/>
      <c r="Z88" s="55" t="s">
        <v>358</v>
      </c>
      <c r="AA88" s="56"/>
      <c r="AB88" s="58">
        <v>2</v>
      </c>
      <c r="AC88" s="59"/>
      <c r="AD88" s="37">
        <v>0.82241064861692104</v>
      </c>
      <c r="AE88" s="45" t="str">
        <f>_xlfn.IFNA(MATCH(B88,'Selected Projects Group A'!$A$3:$A$114,0),"Not on selected project list")</f>
        <v>Not on selected project list</v>
      </c>
      <c r="AF88" s="45" t="str">
        <f>_xlfn.IFNA(MATCH(B88,'Waitlisted Projects Group A'!$A$2:$A$114,0),"Not on waitlist")</f>
        <v>Not on waitlist</v>
      </c>
    </row>
    <row r="89" spans="1:32">
      <c r="A89">
        <v>80</v>
      </c>
      <c r="B89" s="50">
        <v>95398</v>
      </c>
      <c r="C89" t="s">
        <v>36</v>
      </c>
      <c r="D89" t="s">
        <v>283</v>
      </c>
      <c r="F89" s="1">
        <v>4.4000000000000004</v>
      </c>
      <c r="G89" t="s">
        <v>15</v>
      </c>
      <c r="H89" t="s">
        <v>353</v>
      </c>
      <c r="I89" s="60">
        <v>2</v>
      </c>
      <c r="J89" s="51"/>
      <c r="K89" s="51"/>
      <c r="L89" s="51"/>
      <c r="M89" s="51"/>
      <c r="N89" s="52">
        <v>2</v>
      </c>
      <c r="O89" s="51"/>
      <c r="P89" s="51"/>
      <c r="Q89" s="51"/>
      <c r="R89" s="53"/>
      <c r="S89" s="51"/>
      <c r="T89" s="51"/>
      <c r="U89" s="51"/>
      <c r="V89" s="51"/>
      <c r="W89" s="54"/>
      <c r="X89" s="51"/>
      <c r="Y89" s="51"/>
      <c r="Z89" s="55" t="s">
        <v>358</v>
      </c>
      <c r="AA89" s="56"/>
      <c r="AB89" s="58">
        <v>2</v>
      </c>
      <c r="AC89" s="59"/>
      <c r="AD89" s="37">
        <v>0.73896020570471799</v>
      </c>
      <c r="AE89" s="45" t="str">
        <f>_xlfn.IFNA(MATCH(B89,'Selected Projects Group A'!$A$3:$A$114,0),"Not on selected project list")</f>
        <v>Not on selected project list</v>
      </c>
      <c r="AF89" s="45" t="str">
        <f>_xlfn.IFNA(MATCH(B89,'Waitlisted Projects Group A'!$A$2:$A$114,0),"Not on waitlist")</f>
        <v>Not on waitlist</v>
      </c>
    </row>
    <row r="90" spans="1:32">
      <c r="A90">
        <v>80</v>
      </c>
      <c r="B90" s="50">
        <v>95445</v>
      </c>
      <c r="C90" t="s">
        <v>36</v>
      </c>
      <c r="D90" t="s">
        <v>286</v>
      </c>
      <c r="F90" s="1">
        <v>5</v>
      </c>
      <c r="G90" t="s">
        <v>15</v>
      </c>
      <c r="H90" t="s">
        <v>353</v>
      </c>
      <c r="I90" s="60">
        <v>2</v>
      </c>
      <c r="J90" s="51"/>
      <c r="K90" s="51"/>
      <c r="L90" s="51"/>
      <c r="M90" s="51"/>
      <c r="N90" s="52">
        <v>2</v>
      </c>
      <c r="O90" s="51"/>
      <c r="P90" s="51"/>
      <c r="Q90" s="51"/>
      <c r="R90" s="53"/>
      <c r="S90" s="51"/>
      <c r="T90" s="51"/>
      <c r="U90" s="51"/>
      <c r="V90" s="51"/>
      <c r="W90" s="54"/>
      <c r="X90" s="51"/>
      <c r="Y90" s="51"/>
      <c r="Z90" s="55" t="s">
        <v>358</v>
      </c>
      <c r="AA90" s="56"/>
      <c r="AB90" s="58">
        <v>2</v>
      </c>
      <c r="AC90" s="59"/>
      <c r="AD90" s="37">
        <v>0.69500732139328303</v>
      </c>
      <c r="AE90" s="45" t="str">
        <f>_xlfn.IFNA(MATCH(B90,'Selected Projects Group A'!$A$3:$A$114,0),"Not on selected project list")</f>
        <v>Not on selected project list</v>
      </c>
      <c r="AF90" s="45" t="str">
        <f>_xlfn.IFNA(MATCH(B90,'Waitlisted Projects Group A'!$A$2:$A$114,0),"Not on waitlist")</f>
        <v>Not on waitlist</v>
      </c>
    </row>
    <row r="91" spans="1:32">
      <c r="A91">
        <v>80</v>
      </c>
      <c r="B91" s="50">
        <v>95194</v>
      </c>
      <c r="C91" t="s">
        <v>36</v>
      </c>
      <c r="D91" t="s">
        <v>277</v>
      </c>
      <c r="F91" s="1">
        <v>5</v>
      </c>
      <c r="G91" t="s">
        <v>15</v>
      </c>
      <c r="H91" t="s">
        <v>353</v>
      </c>
      <c r="I91" s="60"/>
      <c r="J91" s="51"/>
      <c r="K91" s="51">
        <v>1</v>
      </c>
      <c r="L91" s="51">
        <v>1</v>
      </c>
      <c r="M91" s="51"/>
      <c r="N91" s="52">
        <v>2</v>
      </c>
      <c r="O91" s="51"/>
      <c r="P91" s="51"/>
      <c r="Q91" s="51"/>
      <c r="R91" s="53"/>
      <c r="S91" s="51"/>
      <c r="T91" s="51"/>
      <c r="U91" s="51"/>
      <c r="V91" s="51"/>
      <c r="W91" s="54"/>
      <c r="X91" s="51"/>
      <c r="Y91" s="51"/>
      <c r="Z91" s="55" t="s">
        <v>358</v>
      </c>
      <c r="AA91" s="56"/>
      <c r="AB91" s="58">
        <v>2</v>
      </c>
      <c r="AC91" s="59"/>
      <c r="AD91" s="37">
        <v>0.47809508915530702</v>
      </c>
      <c r="AE91" s="45" t="str">
        <f>_xlfn.IFNA(MATCH(B91,'Selected Projects Group A'!$A$3:$A$114,0),"Not on selected project list")</f>
        <v>Not on selected project list</v>
      </c>
      <c r="AF91" s="45" t="str">
        <f>_xlfn.IFNA(MATCH(B91,'Waitlisted Projects Group A'!$A$2:$A$114,0),"Not on waitlist")</f>
        <v>Not on waitlist</v>
      </c>
    </row>
    <row r="92" spans="1:32">
      <c r="A92">
        <v>80</v>
      </c>
      <c r="B92" s="50">
        <v>95145</v>
      </c>
      <c r="C92" t="s">
        <v>36</v>
      </c>
      <c r="D92" t="s">
        <v>274</v>
      </c>
      <c r="F92" s="1">
        <v>5</v>
      </c>
      <c r="G92" t="s">
        <v>15</v>
      </c>
      <c r="H92" t="s">
        <v>353</v>
      </c>
      <c r="I92" s="60"/>
      <c r="J92" s="51"/>
      <c r="K92" s="51">
        <v>1</v>
      </c>
      <c r="L92" s="51">
        <v>1</v>
      </c>
      <c r="M92" s="51"/>
      <c r="N92" s="52">
        <v>2</v>
      </c>
      <c r="O92" s="51"/>
      <c r="P92" s="51"/>
      <c r="Q92" s="51"/>
      <c r="R92" s="53"/>
      <c r="S92" s="51"/>
      <c r="T92" s="51"/>
      <c r="U92" s="51"/>
      <c r="V92" s="51"/>
      <c r="W92" s="54"/>
      <c r="X92" s="51"/>
      <c r="Y92" s="51"/>
      <c r="Z92" s="55" t="s">
        <v>358</v>
      </c>
      <c r="AA92" s="56"/>
      <c r="AB92" s="58">
        <v>2</v>
      </c>
      <c r="AC92" s="59"/>
      <c r="AD92" s="37">
        <v>0.27196834351107502</v>
      </c>
      <c r="AE92" s="45" t="str">
        <f>_xlfn.IFNA(MATCH(B92,'Selected Projects Group A'!$A$3:$A$114,0),"Not on selected project list")</f>
        <v>Not on selected project list</v>
      </c>
      <c r="AF92" s="45" t="str">
        <f>_xlfn.IFNA(MATCH(B92,'Waitlisted Projects Group A'!$A$2:$A$114,0),"Not on waitlist")</f>
        <v>Not on waitlist</v>
      </c>
    </row>
    <row r="93" spans="1:32">
      <c r="A93">
        <v>133</v>
      </c>
      <c r="B93" s="50">
        <v>90069</v>
      </c>
      <c r="C93" t="s">
        <v>270</v>
      </c>
      <c r="D93" t="s">
        <v>270</v>
      </c>
      <c r="E93" t="s">
        <v>374</v>
      </c>
      <c r="F93" s="1">
        <v>4</v>
      </c>
      <c r="G93" t="s">
        <v>15</v>
      </c>
      <c r="H93" t="s">
        <v>353</v>
      </c>
      <c r="I93" s="60"/>
      <c r="J93" s="51"/>
      <c r="K93" s="51"/>
      <c r="L93" s="51">
        <v>1</v>
      </c>
      <c r="M93" s="51"/>
      <c r="N93" s="52">
        <v>1</v>
      </c>
      <c r="O93" s="51"/>
      <c r="P93" s="51"/>
      <c r="Q93" s="51"/>
      <c r="R93" s="53"/>
      <c r="S93" s="51"/>
      <c r="T93" s="51"/>
      <c r="U93" s="51"/>
      <c r="V93" s="51">
        <v>1</v>
      </c>
      <c r="W93" s="54">
        <v>1</v>
      </c>
      <c r="X93" s="51"/>
      <c r="Y93" s="51"/>
      <c r="Z93" s="55" t="s">
        <v>358</v>
      </c>
      <c r="AA93" s="56"/>
      <c r="AB93" s="58">
        <v>2</v>
      </c>
      <c r="AC93" s="59"/>
      <c r="AD93" s="37">
        <v>0.24846133469145801</v>
      </c>
      <c r="AE93" s="45" t="str">
        <f>_xlfn.IFNA(MATCH(B93,'Selected Projects Group A'!$A$3:$A$114,0),"Not on selected project list")</f>
        <v>Not on selected project list</v>
      </c>
      <c r="AF93" s="45" t="str">
        <f>_xlfn.IFNA(MATCH(B93,'Waitlisted Projects Group A'!$A$2:$A$114,0),"Not on waitlist")</f>
        <v>Not on waitlist</v>
      </c>
    </row>
    <row r="94" spans="1:32">
      <c r="A94">
        <v>80</v>
      </c>
      <c r="B94" s="50">
        <v>95448</v>
      </c>
      <c r="C94" t="s">
        <v>36</v>
      </c>
      <c r="D94" t="s">
        <v>287</v>
      </c>
      <c r="F94" s="1">
        <v>5</v>
      </c>
      <c r="G94" t="s">
        <v>15</v>
      </c>
      <c r="H94" t="s">
        <v>353</v>
      </c>
      <c r="I94" s="60">
        <v>2</v>
      </c>
      <c r="J94" s="51"/>
      <c r="K94" s="51"/>
      <c r="L94" s="51"/>
      <c r="M94" s="51"/>
      <c r="N94" s="52">
        <v>2</v>
      </c>
      <c r="O94" s="51"/>
      <c r="P94" s="51"/>
      <c r="Q94" s="51"/>
      <c r="R94" s="53"/>
      <c r="S94" s="51"/>
      <c r="T94" s="51"/>
      <c r="U94" s="51"/>
      <c r="V94" s="51"/>
      <c r="W94" s="54"/>
      <c r="X94" s="51"/>
      <c r="Y94" s="51"/>
      <c r="Z94" s="55" t="s">
        <v>358</v>
      </c>
      <c r="AA94" s="56"/>
      <c r="AB94" s="58">
        <v>2</v>
      </c>
      <c r="AC94" s="59"/>
      <c r="AD94" s="37">
        <v>0.23106658949755701</v>
      </c>
      <c r="AE94" s="45" t="str">
        <f>_xlfn.IFNA(MATCH(B94,'Selected Projects Group A'!$A$3:$A$114,0),"Not on selected project list")</f>
        <v>Not on selected project list</v>
      </c>
      <c r="AF94" s="45" t="str">
        <f>_xlfn.IFNA(MATCH(B94,'Waitlisted Projects Group A'!$A$2:$A$114,0),"Not on waitlist")</f>
        <v>Not on waitlist</v>
      </c>
    </row>
    <row r="95" spans="1:32">
      <c r="A95">
        <v>80</v>
      </c>
      <c r="B95" s="50">
        <v>95161</v>
      </c>
      <c r="C95" t="s">
        <v>36</v>
      </c>
      <c r="D95" t="s">
        <v>276</v>
      </c>
      <c r="F95" s="1">
        <v>5</v>
      </c>
      <c r="G95" t="s">
        <v>15</v>
      </c>
      <c r="H95" t="s">
        <v>353</v>
      </c>
      <c r="I95" s="60"/>
      <c r="J95" s="51"/>
      <c r="K95" s="51">
        <v>1</v>
      </c>
      <c r="L95" s="51">
        <v>1</v>
      </c>
      <c r="M95" s="51"/>
      <c r="N95" s="52">
        <v>2</v>
      </c>
      <c r="O95" s="51"/>
      <c r="P95" s="51"/>
      <c r="Q95" s="51"/>
      <c r="R95" s="53"/>
      <c r="S95" s="51"/>
      <c r="T95" s="51"/>
      <c r="U95" s="51"/>
      <c r="V95" s="51"/>
      <c r="W95" s="54"/>
      <c r="X95" s="51"/>
      <c r="Y95" s="51"/>
      <c r="Z95" s="55" t="s">
        <v>358</v>
      </c>
      <c r="AA95" s="56"/>
      <c r="AB95" s="58">
        <v>2</v>
      </c>
      <c r="AC95" s="59"/>
      <c r="AD95" s="37">
        <v>0.194795402035881</v>
      </c>
      <c r="AE95" s="45" t="str">
        <f>_xlfn.IFNA(MATCH(B95,'Selected Projects Group A'!$A$3:$A$114,0),"Not on selected project list")</f>
        <v>Not on selected project list</v>
      </c>
      <c r="AF95" s="45" t="str">
        <f>_xlfn.IFNA(MATCH(B95,'Waitlisted Projects Group A'!$A$2:$A$114,0),"Not on waitlist")</f>
        <v>Not on waitlist</v>
      </c>
    </row>
    <row r="96" spans="1:32">
      <c r="A96">
        <v>80</v>
      </c>
      <c r="B96" s="50">
        <v>95394</v>
      </c>
      <c r="C96" t="s">
        <v>36</v>
      </c>
      <c r="D96" t="s">
        <v>282</v>
      </c>
      <c r="F96" s="1">
        <v>3.3</v>
      </c>
      <c r="G96" t="s">
        <v>15</v>
      </c>
      <c r="H96" t="s">
        <v>353</v>
      </c>
      <c r="I96" s="60">
        <v>2</v>
      </c>
      <c r="J96" s="51"/>
      <c r="K96" s="51"/>
      <c r="L96" s="51"/>
      <c r="M96" s="51"/>
      <c r="N96" s="52">
        <v>2</v>
      </c>
      <c r="O96" s="51"/>
      <c r="P96" s="51"/>
      <c r="Q96" s="51"/>
      <c r="R96" s="53"/>
      <c r="S96" s="51"/>
      <c r="T96" s="51"/>
      <c r="U96" s="51"/>
      <c r="V96" s="51"/>
      <c r="W96" s="54"/>
      <c r="X96" s="51"/>
      <c r="Y96" s="51"/>
      <c r="Z96" s="55" t="s">
        <v>358</v>
      </c>
      <c r="AA96" s="56"/>
      <c r="AB96" s="58">
        <v>2</v>
      </c>
      <c r="AC96" s="59"/>
      <c r="AD96" s="37">
        <v>0.12989874274154301</v>
      </c>
      <c r="AE96" s="45" t="str">
        <f>_xlfn.IFNA(MATCH(B96,'Selected Projects Group A'!$A$3:$A$114,0),"Not on selected project list")</f>
        <v>Not on selected project list</v>
      </c>
      <c r="AF96" s="45" t="str">
        <f>_xlfn.IFNA(MATCH(B96,'Waitlisted Projects Group A'!$A$2:$A$114,0),"Not on waitlist")</f>
        <v>Not on waitlist</v>
      </c>
    </row>
    <row r="97" spans="1:32">
      <c r="A97">
        <v>80</v>
      </c>
      <c r="B97" s="50">
        <v>95451</v>
      </c>
      <c r="C97" t="s">
        <v>36</v>
      </c>
      <c r="D97" t="s">
        <v>289</v>
      </c>
      <c r="F97" s="1">
        <v>5</v>
      </c>
      <c r="G97" t="s">
        <v>15</v>
      </c>
      <c r="H97" t="s">
        <v>353</v>
      </c>
      <c r="I97" s="60">
        <v>2</v>
      </c>
      <c r="J97" s="51"/>
      <c r="K97" s="51"/>
      <c r="L97" s="51"/>
      <c r="M97" s="51"/>
      <c r="N97" s="52">
        <v>2</v>
      </c>
      <c r="O97" s="51"/>
      <c r="P97" s="51"/>
      <c r="Q97" s="51"/>
      <c r="R97" s="53"/>
      <c r="S97" s="51"/>
      <c r="T97" s="51"/>
      <c r="U97" s="51"/>
      <c r="V97" s="51"/>
      <c r="W97" s="54"/>
      <c r="X97" s="51"/>
      <c r="Y97" s="51"/>
      <c r="Z97" s="55" t="s">
        <v>358</v>
      </c>
      <c r="AA97" s="56"/>
      <c r="AB97" s="58">
        <v>2</v>
      </c>
      <c r="AC97" s="59"/>
      <c r="AD97" s="37">
        <v>7.10771363475909E-2</v>
      </c>
      <c r="AE97" s="45" t="str">
        <f>_xlfn.IFNA(MATCH(B97,'Selected Projects Group A'!$A$3:$A$114,0),"Not on selected project list")</f>
        <v>Not on selected project list</v>
      </c>
      <c r="AF97" s="45" t="str">
        <f>_xlfn.IFNA(MATCH(B97,'Waitlisted Projects Group A'!$A$2:$A$114,0),"Not on waitlist")</f>
        <v>Not on waitlist</v>
      </c>
    </row>
    <row r="98" spans="1:32">
      <c r="A98">
        <v>80</v>
      </c>
      <c r="B98" s="50">
        <v>95150</v>
      </c>
      <c r="C98" t="s">
        <v>36</v>
      </c>
      <c r="D98" t="s">
        <v>275</v>
      </c>
      <c r="F98" s="1">
        <v>5</v>
      </c>
      <c r="G98" t="s">
        <v>15</v>
      </c>
      <c r="H98" t="s">
        <v>353</v>
      </c>
      <c r="I98" s="60"/>
      <c r="J98" s="51"/>
      <c r="K98" s="51">
        <v>1</v>
      </c>
      <c r="L98" s="51">
        <v>1</v>
      </c>
      <c r="M98" s="51"/>
      <c r="N98" s="52">
        <v>2</v>
      </c>
      <c r="O98" s="51"/>
      <c r="P98" s="51"/>
      <c r="Q98" s="51"/>
      <c r="R98" s="53"/>
      <c r="S98" s="51"/>
      <c r="T98" s="51"/>
      <c r="U98" s="51"/>
      <c r="V98" s="51"/>
      <c r="W98" s="54"/>
      <c r="X98" s="51"/>
      <c r="Y98" s="51"/>
      <c r="Z98" s="55" t="s">
        <v>358</v>
      </c>
      <c r="AA98" s="56"/>
      <c r="AB98" s="58">
        <v>2</v>
      </c>
      <c r="AC98" s="59"/>
      <c r="AD98" s="37">
        <v>5.8409437061156803E-2</v>
      </c>
      <c r="AE98" s="45" t="str">
        <f>_xlfn.IFNA(MATCH(B98,'Selected Projects Group A'!$A$3:$A$114,0),"Not on selected project list")</f>
        <v>Not on selected project list</v>
      </c>
      <c r="AF98" s="45" t="str">
        <f>_xlfn.IFNA(MATCH(B98,'Waitlisted Projects Group A'!$A$2:$A$114,0),"Not on waitlist")</f>
        <v>Not on waitlist</v>
      </c>
    </row>
    <row r="99" spans="1:32">
      <c r="A99">
        <v>1085</v>
      </c>
      <c r="B99" s="50">
        <v>95401</v>
      </c>
      <c r="C99" t="s">
        <v>39</v>
      </c>
      <c r="D99" t="s">
        <v>284</v>
      </c>
      <c r="F99" s="1">
        <v>2</v>
      </c>
      <c r="G99" t="s">
        <v>15</v>
      </c>
      <c r="H99" t="s">
        <v>353</v>
      </c>
      <c r="I99" s="60"/>
      <c r="J99" s="51"/>
      <c r="K99" s="51">
        <v>1</v>
      </c>
      <c r="L99" s="51">
        <v>1</v>
      </c>
      <c r="M99" s="51">
        <v>-2</v>
      </c>
      <c r="N99" s="52"/>
      <c r="O99" s="51"/>
      <c r="P99" s="51"/>
      <c r="Q99" s="51">
        <v>2</v>
      </c>
      <c r="R99" s="53">
        <v>2</v>
      </c>
      <c r="S99" s="51"/>
      <c r="T99" s="51"/>
      <c r="U99" s="51"/>
      <c r="V99" s="51"/>
      <c r="W99" s="54"/>
      <c r="X99" s="51"/>
      <c r="Y99" s="51"/>
      <c r="Z99" s="55" t="s">
        <v>358</v>
      </c>
      <c r="AA99" s="56"/>
      <c r="AB99" s="58">
        <v>2</v>
      </c>
      <c r="AC99" s="59"/>
      <c r="AD99" s="37">
        <v>4.0059122330566098E-2</v>
      </c>
      <c r="AE99" s="45" t="str">
        <f>_xlfn.IFNA(MATCH(B99,'Selected Projects Group A'!$A$3:$A$114,0),"Not on selected project list")</f>
        <v>Not on selected project list</v>
      </c>
      <c r="AF99" s="45" t="str">
        <f>_xlfn.IFNA(MATCH(B99,'Waitlisted Projects Group A'!$A$2:$A$114,0),"Not on waitlist")</f>
        <v>Not on waitlist</v>
      </c>
    </row>
    <row r="100" spans="1:32">
      <c r="A100">
        <v>1058</v>
      </c>
      <c r="B100" s="50">
        <v>95371</v>
      </c>
      <c r="C100" t="s">
        <v>76</v>
      </c>
      <c r="D100" t="s">
        <v>300</v>
      </c>
      <c r="F100" s="1">
        <v>5</v>
      </c>
      <c r="G100" t="s">
        <v>15</v>
      </c>
      <c r="H100" t="s">
        <v>353</v>
      </c>
      <c r="I100" s="60"/>
      <c r="J100" s="51"/>
      <c r="K100" s="51"/>
      <c r="L100" s="51">
        <v>1</v>
      </c>
      <c r="M100" s="51"/>
      <c r="N100" s="52">
        <v>1</v>
      </c>
      <c r="O100" s="51"/>
      <c r="P100" s="51"/>
      <c r="Q100" s="51"/>
      <c r="R100" s="53"/>
      <c r="S100" s="51"/>
      <c r="T100" s="51"/>
      <c r="U100" s="51"/>
      <c r="V100" s="51"/>
      <c r="W100" s="54"/>
      <c r="X100" s="51"/>
      <c r="Y100" s="51"/>
      <c r="Z100" s="55" t="s">
        <v>358</v>
      </c>
      <c r="AA100" s="56"/>
      <c r="AB100" s="58">
        <v>1</v>
      </c>
      <c r="AC100" s="59"/>
      <c r="AD100" s="37">
        <v>0.54689509668347702</v>
      </c>
      <c r="AE100" s="45" t="str">
        <f>_xlfn.IFNA(MATCH(B100,'Selected Projects Group A'!$A$3:$A$114,0),"Not on selected project list")</f>
        <v>Not on selected project list</v>
      </c>
      <c r="AF100" s="45" t="str">
        <f>_xlfn.IFNA(MATCH(B100,'Waitlisted Projects Group A'!$A$2:$A$114,0),"Not on waitlist")</f>
        <v>Not on waitlist</v>
      </c>
    </row>
    <row r="101" spans="1:32">
      <c r="A101">
        <v>2</v>
      </c>
      <c r="B101" s="50">
        <v>95184</v>
      </c>
      <c r="C101" t="s">
        <v>295</v>
      </c>
      <c r="D101" t="s">
        <v>298</v>
      </c>
      <c r="F101" s="1">
        <v>2</v>
      </c>
      <c r="G101" t="s">
        <v>15</v>
      </c>
      <c r="H101" t="s">
        <v>353</v>
      </c>
      <c r="I101" s="60"/>
      <c r="J101" s="51"/>
      <c r="K101" s="51"/>
      <c r="L101" s="51">
        <v>1</v>
      </c>
      <c r="M101" s="51"/>
      <c r="N101" s="52">
        <v>1</v>
      </c>
      <c r="O101" s="51"/>
      <c r="P101" s="51"/>
      <c r="Q101" s="51"/>
      <c r="R101" s="53"/>
      <c r="S101" s="51"/>
      <c r="T101" s="51"/>
      <c r="U101" s="51"/>
      <c r="V101" s="51"/>
      <c r="W101" s="54"/>
      <c r="X101" s="51"/>
      <c r="Y101" s="51"/>
      <c r="Z101" s="55"/>
      <c r="AA101" s="56"/>
      <c r="AB101" s="58">
        <v>1</v>
      </c>
      <c r="AC101" s="59"/>
      <c r="AD101" s="37">
        <v>4.67141664650721E-2</v>
      </c>
      <c r="AE101" s="45" t="str">
        <f>_xlfn.IFNA(MATCH(B101,'Selected Projects Group A'!$A$3:$A$114,0),"Not on selected project list")</f>
        <v>Not on selected project list</v>
      </c>
      <c r="AF101" s="45" t="str">
        <f>_xlfn.IFNA(MATCH(B101,'Waitlisted Projects Group A'!$A$2:$A$114,0),"Not on waitlist")</f>
        <v>Not on waitlist</v>
      </c>
    </row>
    <row r="102" spans="1:32">
      <c r="A102">
        <v>80</v>
      </c>
      <c r="B102" s="50">
        <v>95073</v>
      </c>
      <c r="C102" t="s">
        <v>36</v>
      </c>
      <c r="D102" t="s">
        <v>311</v>
      </c>
      <c r="F102" s="1">
        <v>5</v>
      </c>
      <c r="G102" t="s">
        <v>15</v>
      </c>
      <c r="H102" t="s">
        <v>353</v>
      </c>
      <c r="I102" s="60"/>
      <c r="J102" s="51"/>
      <c r="K102" s="51">
        <v>1</v>
      </c>
      <c r="L102" s="51">
        <v>1</v>
      </c>
      <c r="M102" s="51">
        <v>-2</v>
      </c>
      <c r="N102" s="52"/>
      <c r="O102" s="51"/>
      <c r="P102" s="51"/>
      <c r="Q102" s="51"/>
      <c r="R102" s="53"/>
      <c r="S102" s="51"/>
      <c r="T102" s="51"/>
      <c r="U102" s="51"/>
      <c r="V102" s="51"/>
      <c r="W102" s="54"/>
      <c r="X102" s="51"/>
      <c r="Y102" s="51"/>
      <c r="Z102" s="55" t="s">
        <v>358</v>
      </c>
      <c r="AA102" s="56"/>
      <c r="AB102" s="58">
        <v>0</v>
      </c>
      <c r="AC102" s="59"/>
      <c r="AD102" s="37">
        <v>0.93715601720271202</v>
      </c>
      <c r="AE102" s="45" t="str">
        <f>_xlfn.IFNA(MATCH(B102,'Selected Projects Group A'!$A$3:$A$114,0),"Not on selected project list")</f>
        <v>Not on selected project list</v>
      </c>
      <c r="AF102" s="45" t="str">
        <f>_xlfn.IFNA(MATCH(B102,'Waitlisted Projects Group A'!$A$2:$A$114,0),"Not on waitlist")</f>
        <v>Not on waitlist</v>
      </c>
    </row>
    <row r="103" spans="1:32">
      <c r="A103">
        <v>1085</v>
      </c>
      <c r="B103" s="50">
        <v>95424</v>
      </c>
      <c r="C103" t="s">
        <v>39</v>
      </c>
      <c r="D103" t="s">
        <v>318</v>
      </c>
      <c r="F103" s="1">
        <v>2</v>
      </c>
      <c r="G103" t="s">
        <v>15</v>
      </c>
      <c r="H103" t="s">
        <v>353</v>
      </c>
      <c r="I103" s="60"/>
      <c r="J103" s="51"/>
      <c r="K103" s="51"/>
      <c r="L103" s="51"/>
      <c r="M103" s="51"/>
      <c r="N103" s="52"/>
      <c r="O103" s="51"/>
      <c r="P103" s="51"/>
      <c r="Q103" s="51"/>
      <c r="R103" s="53"/>
      <c r="S103" s="51"/>
      <c r="T103" s="51"/>
      <c r="U103" s="51"/>
      <c r="V103" s="51"/>
      <c r="W103" s="54"/>
      <c r="X103" s="51"/>
      <c r="Y103" s="51"/>
      <c r="Z103" s="55"/>
      <c r="AA103" s="56"/>
      <c r="AB103" s="64">
        <v>0</v>
      </c>
      <c r="AC103" s="59"/>
      <c r="AD103" s="37">
        <v>0.87485654345730401</v>
      </c>
      <c r="AE103" s="45" t="str">
        <f>_xlfn.IFNA(MATCH(B103,'Selected Projects Group A'!$A$3:$A$114,0),"Not on selected project list")</f>
        <v>Not on selected project list</v>
      </c>
      <c r="AF103" s="45" t="str">
        <f>_xlfn.IFNA(MATCH(B103,'Waitlisted Projects Group A'!$A$2:$A$114,0),"Not on waitlist")</f>
        <v>Not on waitlist</v>
      </c>
    </row>
    <row r="104" spans="1:32">
      <c r="A104">
        <v>152</v>
      </c>
      <c r="B104" s="50">
        <v>92198</v>
      </c>
      <c r="C104" t="s">
        <v>158</v>
      </c>
      <c r="D104" t="s">
        <v>301</v>
      </c>
      <c r="F104" s="1">
        <v>0.25</v>
      </c>
      <c r="G104" t="s">
        <v>15</v>
      </c>
      <c r="H104" t="s">
        <v>353</v>
      </c>
      <c r="I104" s="60"/>
      <c r="J104" s="51"/>
      <c r="K104" s="51"/>
      <c r="L104" s="51"/>
      <c r="M104" s="51"/>
      <c r="N104" s="52"/>
      <c r="O104" s="51"/>
      <c r="P104" s="51"/>
      <c r="Q104" s="51"/>
      <c r="R104" s="53"/>
      <c r="S104" s="51"/>
      <c r="T104" s="51"/>
      <c r="U104" s="51"/>
      <c r="V104" s="51"/>
      <c r="W104" s="54"/>
      <c r="X104" s="51"/>
      <c r="Y104" s="51"/>
      <c r="Z104" s="55"/>
      <c r="AA104" s="56"/>
      <c r="AB104" s="64">
        <v>0</v>
      </c>
      <c r="AC104" s="59"/>
      <c r="AD104" s="37">
        <v>0.73957099376217905</v>
      </c>
      <c r="AE104" s="45" t="str">
        <f>_xlfn.IFNA(MATCH(B104,'Selected Projects Group A'!$A$3:$A$114,0),"Not on selected project list")</f>
        <v>Not on selected project list</v>
      </c>
      <c r="AF104" s="45" t="str">
        <f>_xlfn.IFNA(MATCH(B104,'Waitlisted Projects Group A'!$A$2:$A$114,0),"Not on waitlist")</f>
        <v>Not on waitlist</v>
      </c>
    </row>
    <row r="105" spans="1:32">
      <c r="A105">
        <v>1085</v>
      </c>
      <c r="B105" s="50">
        <v>95435</v>
      </c>
      <c r="C105" t="s">
        <v>39</v>
      </c>
      <c r="D105" t="s">
        <v>320</v>
      </c>
      <c r="F105" s="1">
        <v>2</v>
      </c>
      <c r="G105" t="s">
        <v>15</v>
      </c>
      <c r="H105" t="s">
        <v>353</v>
      </c>
      <c r="I105" s="60"/>
      <c r="J105" s="51"/>
      <c r="K105" s="51"/>
      <c r="L105" s="51"/>
      <c r="M105" s="51"/>
      <c r="N105" s="52"/>
      <c r="O105" s="51"/>
      <c r="P105" s="51"/>
      <c r="Q105" s="51"/>
      <c r="R105" s="53"/>
      <c r="S105" s="51"/>
      <c r="T105" s="51"/>
      <c r="U105" s="51"/>
      <c r="V105" s="51"/>
      <c r="W105" s="54"/>
      <c r="X105" s="51"/>
      <c r="Y105" s="51"/>
      <c r="Z105" s="55"/>
      <c r="AA105" s="56"/>
      <c r="AB105" s="64">
        <v>0</v>
      </c>
      <c r="AC105" s="59"/>
      <c r="AD105" s="37">
        <v>0.73465853575923801</v>
      </c>
      <c r="AE105" s="45" t="str">
        <f>_xlfn.IFNA(MATCH(B105,'Selected Projects Group A'!$A$3:$A$114,0),"Not on selected project list")</f>
        <v>Not on selected project list</v>
      </c>
      <c r="AF105" s="45" t="str">
        <f>_xlfn.IFNA(MATCH(B105,'Waitlisted Projects Group A'!$A$2:$A$114,0),"Not on waitlist")</f>
        <v>Not on waitlist</v>
      </c>
    </row>
    <row r="106" spans="1:32">
      <c r="A106">
        <v>80</v>
      </c>
      <c r="B106" s="50">
        <v>95163</v>
      </c>
      <c r="C106" t="s">
        <v>36</v>
      </c>
      <c r="D106" t="s">
        <v>313</v>
      </c>
      <c r="F106" s="1">
        <v>5</v>
      </c>
      <c r="G106" t="s">
        <v>15</v>
      </c>
      <c r="H106" t="s">
        <v>353</v>
      </c>
      <c r="I106" s="60"/>
      <c r="J106" s="51"/>
      <c r="K106" s="51">
        <v>1</v>
      </c>
      <c r="L106" s="51">
        <v>1</v>
      </c>
      <c r="M106" s="51">
        <v>-2</v>
      </c>
      <c r="N106" s="52"/>
      <c r="O106" s="51"/>
      <c r="P106" s="51"/>
      <c r="Q106" s="51"/>
      <c r="R106" s="53"/>
      <c r="S106" s="51"/>
      <c r="T106" s="51"/>
      <c r="U106" s="51"/>
      <c r="V106" s="51"/>
      <c r="W106" s="54"/>
      <c r="X106" s="51"/>
      <c r="Y106" s="51"/>
      <c r="Z106" s="55" t="s">
        <v>358</v>
      </c>
      <c r="AA106" s="56"/>
      <c r="AB106" s="58">
        <v>0</v>
      </c>
      <c r="AC106" s="59"/>
      <c r="AD106" s="37">
        <v>0.57683016624081096</v>
      </c>
      <c r="AE106" s="45" t="str">
        <f>_xlfn.IFNA(MATCH(B106,'Selected Projects Group A'!$A$3:$A$114,0),"Not on selected project list")</f>
        <v>Not on selected project list</v>
      </c>
      <c r="AF106" s="45" t="str">
        <f>_xlfn.IFNA(MATCH(B106,'Waitlisted Projects Group A'!$A$2:$A$114,0),"Not on waitlist")</f>
        <v>Not on waitlist</v>
      </c>
    </row>
    <row r="107" spans="1:32">
      <c r="A107">
        <v>1085</v>
      </c>
      <c r="B107" s="50">
        <v>95415</v>
      </c>
      <c r="C107" t="s">
        <v>39</v>
      </c>
      <c r="D107" t="s">
        <v>317</v>
      </c>
      <c r="F107" s="1">
        <v>2</v>
      </c>
      <c r="G107" t="s">
        <v>15</v>
      </c>
      <c r="H107" t="s">
        <v>353</v>
      </c>
      <c r="I107" s="60"/>
      <c r="J107" s="51"/>
      <c r="K107" s="51"/>
      <c r="L107" s="51"/>
      <c r="M107" s="51"/>
      <c r="N107" s="52"/>
      <c r="O107" s="51"/>
      <c r="P107" s="51"/>
      <c r="Q107" s="51"/>
      <c r="R107" s="53"/>
      <c r="S107" s="51"/>
      <c r="T107" s="51"/>
      <c r="U107" s="51"/>
      <c r="V107" s="51"/>
      <c r="W107" s="54"/>
      <c r="X107" s="51"/>
      <c r="Y107" s="51"/>
      <c r="Z107" s="55"/>
      <c r="AA107" s="56"/>
      <c r="AB107" s="46">
        <v>0</v>
      </c>
      <c r="AC107" s="59"/>
      <c r="AD107" s="37">
        <v>0.54920515879449106</v>
      </c>
      <c r="AE107" s="45" t="str">
        <f>_xlfn.IFNA(MATCH(B107,'Selected Projects Group A'!$A$3:$A$114,0),"Not on selected project list")</f>
        <v>Not on selected project list</v>
      </c>
      <c r="AF107" s="45" t="str">
        <f>_xlfn.IFNA(MATCH(B107,'Waitlisted Projects Group A'!$A$2:$A$114,0),"Not on waitlist")</f>
        <v>Not on waitlist</v>
      </c>
    </row>
    <row r="108" spans="1:32">
      <c r="A108">
        <v>1085</v>
      </c>
      <c r="B108" s="50">
        <v>95449</v>
      </c>
      <c r="C108" t="s">
        <v>39</v>
      </c>
      <c r="D108" t="s">
        <v>321</v>
      </c>
      <c r="F108" s="1">
        <v>2</v>
      </c>
      <c r="G108" t="s">
        <v>15</v>
      </c>
      <c r="H108" t="s">
        <v>353</v>
      </c>
      <c r="I108" s="60"/>
      <c r="J108" s="51"/>
      <c r="K108" s="51"/>
      <c r="L108" s="51"/>
      <c r="M108" s="51"/>
      <c r="N108" s="52"/>
      <c r="O108" s="51"/>
      <c r="P108" s="51"/>
      <c r="Q108" s="51"/>
      <c r="R108" s="53"/>
      <c r="S108" s="51"/>
      <c r="T108" s="51"/>
      <c r="U108" s="51"/>
      <c r="V108" s="51"/>
      <c r="W108" s="54"/>
      <c r="X108" s="51"/>
      <c r="Y108" s="51"/>
      <c r="Z108" s="55"/>
      <c r="AA108" s="56"/>
      <c r="AB108" s="46">
        <v>0</v>
      </c>
      <c r="AC108" s="59"/>
      <c r="AD108" s="37">
        <v>0.51665265872447497</v>
      </c>
      <c r="AE108" s="45" t="str">
        <f>_xlfn.IFNA(MATCH(B108,'Selected Projects Group A'!$A$3:$A$114,0),"Not on selected project list")</f>
        <v>Not on selected project list</v>
      </c>
      <c r="AF108" s="45" t="str">
        <f>_xlfn.IFNA(MATCH(B108,'Waitlisted Projects Group A'!$A$2:$A$114,0),"Not on waitlist")</f>
        <v>Not on waitlist</v>
      </c>
    </row>
    <row r="109" spans="1:32">
      <c r="A109">
        <v>152</v>
      </c>
      <c r="B109" s="50">
        <v>92539</v>
      </c>
      <c r="C109" t="s">
        <v>158</v>
      </c>
      <c r="D109" t="s">
        <v>302</v>
      </c>
      <c r="F109" s="1">
        <v>0.25</v>
      </c>
      <c r="G109" t="s">
        <v>15</v>
      </c>
      <c r="H109" t="s">
        <v>353</v>
      </c>
      <c r="I109" s="60"/>
      <c r="J109" s="51"/>
      <c r="K109" s="51"/>
      <c r="L109" s="51"/>
      <c r="M109" s="51"/>
      <c r="N109" s="52"/>
      <c r="O109" s="51"/>
      <c r="P109" s="51"/>
      <c r="Q109" s="51"/>
      <c r="R109" s="53"/>
      <c r="S109" s="51"/>
      <c r="T109" s="51"/>
      <c r="U109" s="51"/>
      <c r="V109" s="51"/>
      <c r="W109" s="54"/>
      <c r="X109" s="51"/>
      <c r="Y109" s="51"/>
      <c r="Z109" s="55"/>
      <c r="AA109" s="56"/>
      <c r="AB109" s="46">
        <v>0</v>
      </c>
      <c r="AC109" s="59"/>
      <c r="AD109" s="37">
        <v>0.51531452919121401</v>
      </c>
      <c r="AE109" s="45" t="str">
        <f>_xlfn.IFNA(MATCH(B109,'Selected Projects Group A'!$A$3:$A$114,0),"Not on selected project list")</f>
        <v>Not on selected project list</v>
      </c>
      <c r="AF109" s="45" t="str">
        <f>_xlfn.IFNA(MATCH(B109,'Waitlisted Projects Group A'!$A$2:$A$114,0),"Not on waitlist")</f>
        <v>Not on waitlist</v>
      </c>
    </row>
    <row r="110" spans="1:32">
      <c r="A110">
        <v>1098</v>
      </c>
      <c r="B110" s="50">
        <v>95072</v>
      </c>
      <c r="C110" t="s">
        <v>18</v>
      </c>
      <c r="D110" t="s">
        <v>310</v>
      </c>
      <c r="F110" s="1">
        <v>5</v>
      </c>
      <c r="G110" t="s">
        <v>15</v>
      </c>
      <c r="H110" t="s">
        <v>353</v>
      </c>
      <c r="I110" s="60"/>
      <c r="J110" s="51"/>
      <c r="K110" s="51"/>
      <c r="L110" s="51"/>
      <c r="M110" s="51"/>
      <c r="N110" s="52"/>
      <c r="O110" s="51"/>
      <c r="P110" s="51"/>
      <c r="Q110" s="51"/>
      <c r="R110" s="53"/>
      <c r="S110" s="51"/>
      <c r="T110" s="51"/>
      <c r="U110" s="51"/>
      <c r="V110" s="51"/>
      <c r="W110" s="54"/>
      <c r="X110" s="51"/>
      <c r="Y110" s="51"/>
      <c r="Z110" s="55"/>
      <c r="AA110" s="56"/>
      <c r="AB110" s="46">
        <v>0</v>
      </c>
      <c r="AC110" s="59"/>
      <c r="AD110" s="37">
        <v>0.49423731390183601</v>
      </c>
      <c r="AE110" s="45" t="str">
        <f>_xlfn.IFNA(MATCH(B110,'Selected Projects Group A'!$A$3:$A$114,0),"Not on selected project list")</f>
        <v>Not on selected project list</v>
      </c>
      <c r="AF110" s="45" t="str">
        <f>_xlfn.IFNA(MATCH(B110,'Waitlisted Projects Group A'!$A$2:$A$114,0),"Not on waitlist")</f>
        <v>Not on waitlist</v>
      </c>
    </row>
    <row r="111" spans="1:32">
      <c r="A111">
        <v>1085</v>
      </c>
      <c r="B111" s="50">
        <v>95383</v>
      </c>
      <c r="C111" t="s">
        <v>39</v>
      </c>
      <c r="D111" t="s">
        <v>316</v>
      </c>
      <c r="F111" s="1">
        <v>2</v>
      </c>
      <c r="G111" t="s">
        <v>15</v>
      </c>
      <c r="H111" t="s">
        <v>353</v>
      </c>
      <c r="I111" s="60"/>
      <c r="J111" s="51"/>
      <c r="K111" s="51"/>
      <c r="L111" s="51"/>
      <c r="M111" s="51"/>
      <c r="N111" s="52"/>
      <c r="O111" s="51"/>
      <c r="P111" s="51"/>
      <c r="Q111" s="51"/>
      <c r="R111" s="53"/>
      <c r="S111" s="51"/>
      <c r="T111" s="51"/>
      <c r="U111" s="51"/>
      <c r="V111" s="51"/>
      <c r="W111" s="54"/>
      <c r="X111" s="51"/>
      <c r="Y111" s="51"/>
      <c r="Z111" s="55"/>
      <c r="AA111" s="56"/>
      <c r="AB111" s="46">
        <v>0</v>
      </c>
      <c r="AC111" s="59"/>
      <c r="AD111" s="37">
        <v>2.4449296075067201E-2</v>
      </c>
      <c r="AE111" s="45" t="str">
        <f>_xlfn.IFNA(MATCH(B111,'Selected Projects Group A'!$A$3:$A$114,0),"Not on selected project list")</f>
        <v>Not on selected project list</v>
      </c>
      <c r="AF111" s="45" t="str">
        <f>_xlfn.IFNA(MATCH(B111,'Waitlisted Projects Group A'!$A$2:$A$114,0),"Not on waitlist")</f>
        <v>Not on waitlist</v>
      </c>
    </row>
    <row r="112" spans="1:32" ht="16.5">
      <c r="A112">
        <v>965</v>
      </c>
      <c r="B112" s="50">
        <v>90120</v>
      </c>
      <c r="C112" t="s">
        <v>293</v>
      </c>
      <c r="D112" t="s">
        <v>379</v>
      </c>
      <c r="F112" s="1">
        <v>5</v>
      </c>
      <c r="G112" t="s">
        <v>15</v>
      </c>
      <c r="H112" t="s">
        <v>353</v>
      </c>
      <c r="I112" s="60"/>
      <c r="J112" s="51"/>
      <c r="K112" s="51"/>
      <c r="L112" s="51">
        <v>1</v>
      </c>
      <c r="M112" s="51">
        <v>-2</v>
      </c>
      <c r="N112" s="52">
        <v>-1</v>
      </c>
      <c r="O112" s="51"/>
      <c r="P112" s="51"/>
      <c r="Q112" s="51"/>
      <c r="R112" s="53"/>
      <c r="S112" s="51"/>
      <c r="T112" s="51"/>
      <c r="U112" s="51"/>
      <c r="V112" s="51"/>
      <c r="W112" s="54"/>
      <c r="X112" s="51"/>
      <c r="Y112" s="51"/>
      <c r="Z112" s="55" t="s">
        <v>358</v>
      </c>
      <c r="AA112" s="56"/>
      <c r="AB112" s="67">
        <v>-1</v>
      </c>
      <c r="AC112" s="59"/>
      <c r="AD112" s="37">
        <v>0.82109413042139101</v>
      </c>
      <c r="AE112" s="45" t="str">
        <f>_xlfn.IFNA(MATCH(B112,'Selected Projects Group A'!$A$3:$A$114,0),"Not on selected project list")</f>
        <v>Not on selected project list</v>
      </c>
      <c r="AF112" s="45" t="str">
        <f>_xlfn.IFNA(MATCH(B112,'Waitlisted Projects Group A'!$A$2:$A$114,0),"Not on waitlist")</f>
        <v>Not on waitlist</v>
      </c>
    </row>
    <row r="113" spans="1:32">
      <c r="A113">
        <v>2</v>
      </c>
      <c r="B113" s="50">
        <v>95144</v>
      </c>
      <c r="C113" t="s">
        <v>295</v>
      </c>
      <c r="D113" t="s">
        <v>323</v>
      </c>
      <c r="F113" s="1">
        <v>2</v>
      </c>
      <c r="G113" t="s">
        <v>15</v>
      </c>
      <c r="H113" t="s">
        <v>353</v>
      </c>
      <c r="I113" s="60"/>
      <c r="J113" s="51"/>
      <c r="K113" s="51"/>
      <c r="L113" s="51">
        <v>1</v>
      </c>
      <c r="M113" s="51">
        <v>-2</v>
      </c>
      <c r="N113" s="52">
        <v>-1</v>
      </c>
      <c r="O113" s="51"/>
      <c r="P113" s="51"/>
      <c r="Q113" s="51"/>
      <c r="R113" s="53"/>
      <c r="S113" s="51"/>
      <c r="T113" s="51"/>
      <c r="U113" s="51"/>
      <c r="V113" s="51"/>
      <c r="W113" s="54"/>
      <c r="X113" s="51"/>
      <c r="Y113" s="51"/>
      <c r="Z113" s="55"/>
      <c r="AA113" s="56"/>
      <c r="AB113" s="67">
        <v>-1</v>
      </c>
      <c r="AC113" s="59"/>
      <c r="AD113" s="37">
        <v>0.54701907208276501</v>
      </c>
      <c r="AE113" s="45" t="str">
        <f>_xlfn.IFNA(MATCH(B113,'Selected Projects Group A'!$A$3:$A$114,0),"Not on selected project list")</f>
        <v>Not on selected project list</v>
      </c>
      <c r="AF113" s="45" t="str">
        <f>_xlfn.IFNA(MATCH(B113,'Waitlisted Projects Group A'!$A$2:$A$114,0),"Not on waitlist")</f>
        <v>Not on waitlist</v>
      </c>
    </row>
    <row r="114" spans="1:32">
      <c r="A114">
        <v>2</v>
      </c>
      <c r="B114" s="50">
        <v>95052</v>
      </c>
      <c r="C114" t="s">
        <v>295</v>
      </c>
      <c r="D114" t="s">
        <v>322</v>
      </c>
      <c r="F114" s="1">
        <v>2</v>
      </c>
      <c r="G114" t="s">
        <v>15</v>
      </c>
      <c r="H114" t="s">
        <v>353</v>
      </c>
      <c r="I114" s="60"/>
      <c r="J114" s="51"/>
      <c r="K114" s="51"/>
      <c r="L114" s="51">
        <v>1</v>
      </c>
      <c r="M114" s="51">
        <v>-2</v>
      </c>
      <c r="N114" s="52">
        <v>-1</v>
      </c>
      <c r="O114" s="51"/>
      <c r="P114" s="51"/>
      <c r="Q114" s="51"/>
      <c r="R114" s="53"/>
      <c r="S114" s="51"/>
      <c r="T114" s="51"/>
      <c r="U114" s="51"/>
      <c r="V114" s="51"/>
      <c r="W114" s="54"/>
      <c r="X114" s="51"/>
      <c r="Y114" s="51"/>
      <c r="Z114" s="55"/>
      <c r="AA114" s="56"/>
      <c r="AB114" s="67">
        <v>-1</v>
      </c>
      <c r="AC114" s="59"/>
      <c r="AD114" s="37">
        <v>0.32172943052828801</v>
      </c>
      <c r="AE114" s="45" t="str">
        <f>_xlfn.IFNA(MATCH(B114,'Selected Projects Group A'!$A$3:$A$114,0),"Not on selected project list")</f>
        <v>Not on selected project list</v>
      </c>
      <c r="AF114" s="45" t="str">
        <f>_xlfn.IFNA(MATCH(B114,'Waitlisted Projects Group A'!$A$2:$A$114,0),"Not on waitlist")</f>
        <v>Not on waitlist</v>
      </c>
    </row>
  </sheetData>
  <sheetProtection sheet="1" objects="1" scenarios="1"/>
  <autoFilter ref="A2:AF113" xr:uid="{1A23865D-9764-4FB6-9A4D-9D58815CABE5}">
    <sortState xmlns:xlrd2="http://schemas.microsoft.com/office/spreadsheetml/2017/richdata2" ref="A3:AF114">
      <sortCondition ref="B2:B113"/>
    </sortState>
  </autoFilter>
  <sortState xmlns:xlrd2="http://schemas.microsoft.com/office/spreadsheetml/2017/richdata2" ref="A3:AF114">
    <sortCondition descending="1" ref="AB3:AB114"/>
    <sortCondition descending="1" ref="AD3:AD114"/>
  </sortState>
  <phoneticPr fontId="11" type="noConversion"/>
  <conditionalFormatting sqref="B101:B103 B105:B113">
    <cfRule type="duplicateValues" dxfId="15" priority="2"/>
  </conditionalFormatting>
  <conditionalFormatting sqref="B104">
    <cfRule type="duplicateValues" dxfId="14" priority="1"/>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A1ED5-57AA-4AA1-8222-7008450564B8}">
  <dimension ref="A1:I113"/>
  <sheetViews>
    <sheetView zoomScale="145" zoomScaleNormal="145" workbookViewId="0">
      <pane ySplit="2" topLeftCell="A3" activePane="bottomLeft" state="frozen"/>
      <selection pane="bottomLeft" activeCell="A18" sqref="A18"/>
    </sheetView>
  </sheetViews>
  <sheetFormatPr defaultRowHeight="14.45"/>
  <cols>
    <col min="1" max="1" width="11.28515625" customWidth="1"/>
    <col min="2" max="2" width="25" customWidth="1"/>
    <col min="3" max="3" width="13.42578125" bestFit="1" customWidth="1"/>
    <col min="4" max="4" width="26.5703125" customWidth="1"/>
    <col min="5" max="5" width="27.85546875" bestFit="1" customWidth="1"/>
    <col min="6" max="6" width="12.42578125" customWidth="1"/>
    <col min="7" max="7" width="27.85546875" customWidth="1"/>
    <col min="8" max="8" width="10.42578125" bestFit="1" customWidth="1"/>
    <col min="9" max="9" width="20.140625" customWidth="1"/>
    <col min="10" max="10" width="16.42578125" customWidth="1"/>
    <col min="11" max="11" width="12.85546875" customWidth="1"/>
  </cols>
  <sheetData>
    <row r="1" spans="1:9" ht="68.45" customHeight="1" thickBot="1">
      <c r="G1" s="43" t="s">
        <v>380</v>
      </c>
      <c r="H1" s="38">
        <f>SUM($F:$F)</f>
        <v>51.5</v>
      </c>
    </row>
    <row r="2" spans="1:9" ht="43.5">
      <c r="A2" s="9" t="s">
        <v>2</v>
      </c>
      <c r="B2" s="9" t="s">
        <v>3</v>
      </c>
      <c r="C2" s="9" t="s">
        <v>0</v>
      </c>
      <c r="D2" s="9" t="s">
        <v>1</v>
      </c>
      <c r="E2" s="9" t="s">
        <v>326</v>
      </c>
      <c r="F2" s="11" t="s">
        <v>4</v>
      </c>
      <c r="G2" s="9" t="s">
        <v>381</v>
      </c>
      <c r="H2" s="25" t="s">
        <v>382</v>
      </c>
      <c r="I2" s="39" t="s">
        <v>383</v>
      </c>
    </row>
    <row r="3" spans="1:9">
      <c r="A3" s="50">
        <v>95447</v>
      </c>
      <c r="B3" t="str">
        <f>_xlfn.IFNA(INDEX('Detailed Scores Group A'!$D$2:$D$113,MATCH('Selected Projects Group A'!A3,'Detailed Scores Group A'!$B$2:$B$113,0)),"")</f>
        <v>Kiwi Road 1 (North) - Pinkneyville8</v>
      </c>
      <c r="C3">
        <f>_xlfn.IFNA(INDEX('Detailed Scores Group A'!$A$2:$A$113,MATCH('Selected Projects Group A'!A3,'Detailed Scores Group A'!$B$2:$B$113,0)),"")</f>
        <v>1085</v>
      </c>
      <c r="D3" t="str">
        <f>_xlfn.IFNA(INDEX('Detailed Scores Group A'!$C$2:$C$113,MATCH('Selected Projects Group A'!A3,'Detailed Scores Group A'!$B$2:$B$113,0)),"")</f>
        <v>1115 Solar Development, LLC</v>
      </c>
      <c r="E3" t="str">
        <f>_xlfn.IFNA(IF(ISBLANK(INDEX('Detailed Scores Group A'!$E$2:$E$113,MATCH('Selected Projects Group A'!A3,'Detailed Scores Group A'!$B$2:$B$113,0))),D3,INDEX('Detailed Scores Group A'!$E$2:$E$113,MATCH('Selected Projects Group A'!A3,'Detailed Scores Group A'!$B$2:$B$113,0))),"")</f>
        <v>1115 Solar Development, LLC</v>
      </c>
      <c r="F3" s="1">
        <f>_xlfn.IFNA(INDEX('Detailed Scores Group A'!$F$2:$F$113,MATCH('Selected Projects Group A'!A3,'Detailed Scores Group A'!$B$2:$B$113,0)),"")</f>
        <v>2</v>
      </c>
      <c r="G3" s="36">
        <f t="shared" ref="G3:G34" si="0">SUMIF($E$3:$E$201,E3,$F$3:$F$201)</f>
        <v>4</v>
      </c>
      <c r="H3" s="1">
        <f>_xlfn.IFNA(INDEX('Detailed Scores Group A'!$AB$2:$AB$113,MATCH('Selected Projects Group A'!A3,'Detailed Scores Group A'!$B$2:$B$113,0)),"")</f>
        <v>9.6632653061224509</v>
      </c>
      <c r="I3" s="44">
        <f>_xlfn.IFNA(INDEX('Detailed Scores Group A'!$AD$2:$AD$113,MATCH('Selected Projects Group A'!A3,'Detailed Scores Group A'!$B$2:$B$113,0)),"")</f>
        <v>0.70396402074237696</v>
      </c>
    </row>
    <row r="4" spans="1:9">
      <c r="A4" s="50">
        <v>93432</v>
      </c>
      <c r="B4" t="str">
        <f>_xlfn.IFNA(INDEX('Detailed Scores Group A'!$D$2:$D$113,MATCH('Selected Projects Group A'!A4,'Detailed Scores Group A'!$B$2:$B$113,0)),"")</f>
        <v>Devillez Solar</v>
      </c>
      <c r="C4">
        <f>_xlfn.IFNA(INDEX('Detailed Scores Group A'!$A$2:$A$113,MATCH('Selected Projects Group A'!A4,'Detailed Scores Group A'!$B$2:$B$113,0)),"")</f>
        <v>96</v>
      </c>
      <c r="D4" t="str">
        <f>_xlfn.IFNA(INDEX('Detailed Scores Group A'!$C$2:$C$113,MATCH('Selected Projects Group A'!A4,'Detailed Scores Group A'!$B$2:$B$113,0)),"")</f>
        <v>ACE DevCo NC, LLC</v>
      </c>
      <c r="E4" t="str">
        <f>_xlfn.IFNA(IF(ISBLANK(INDEX('Detailed Scores Group A'!$E$2:$E$113,MATCH('Selected Projects Group A'!A4,'Detailed Scores Group A'!$B$2:$B$113,0))),D4,INDEX('Detailed Scores Group A'!$E$2:$E$113,MATCH('Selected Projects Group A'!A4,'Detailed Scores Group A'!$B$2:$B$113,0))),"")</f>
        <v>ACE DevCo NC, LLC</v>
      </c>
      <c r="F4" s="1">
        <f>_xlfn.IFNA(INDEX('Detailed Scores Group A'!$F$2:$F$113,MATCH('Selected Projects Group A'!A4,'Detailed Scores Group A'!$B$2:$B$113,0)),"")</f>
        <v>4</v>
      </c>
      <c r="G4" s="36">
        <f t="shared" si="0"/>
        <v>4</v>
      </c>
      <c r="H4" s="1">
        <f>_xlfn.IFNA(INDEX('Detailed Scores Group A'!$AB$2:$AB$113,MATCH('Selected Projects Group A'!A4,'Detailed Scores Group A'!$B$2:$B$113,0)),"")</f>
        <v>9.479591836734695</v>
      </c>
      <c r="I4" s="44">
        <f>_xlfn.IFNA(INDEX('Detailed Scores Group A'!$AD$2:$AD$113,MATCH('Selected Projects Group A'!A4,'Detailed Scores Group A'!$B$2:$B$113,0)),"")</f>
        <v>0.41254646358669</v>
      </c>
    </row>
    <row r="5" spans="1:9">
      <c r="A5" s="50">
        <v>95061</v>
      </c>
      <c r="B5" t="str">
        <f>_xlfn.IFNA(INDEX('Detailed Scores Group A'!$D$2:$D$113,MATCH('Selected Projects Group A'!A5,'Detailed Scores Group A'!$B$2:$B$113,0)),"")</f>
        <v>Peoria Solar, LLC4,8</v>
      </c>
      <c r="C5">
        <f>_xlfn.IFNA(INDEX('Detailed Scores Group A'!$A$2:$A$113,MATCH('Selected Projects Group A'!A5,'Detailed Scores Group A'!$B$2:$B$113,0)),"")</f>
        <v>2023</v>
      </c>
      <c r="D5" t="str">
        <f>_xlfn.IFNA(INDEX('Detailed Scores Group A'!$C$2:$C$113,MATCH('Selected Projects Group A'!A5,'Detailed Scores Group A'!$B$2:$B$113,0)),"")</f>
        <v>Trajectory Solar 3, LLC</v>
      </c>
      <c r="E5" t="str">
        <f>_xlfn.IFNA(IF(ISBLANK(INDEX('Detailed Scores Group A'!$E$2:$E$113,MATCH('Selected Projects Group A'!A5,'Detailed Scores Group A'!$B$2:$B$113,0))),D5,INDEX('Detailed Scores Group A'!$E$2:$E$113,MATCH('Selected Projects Group A'!A5,'Detailed Scores Group A'!$B$2:$B$113,0))),"")</f>
        <v>Trajectory Solar 3, LLC</v>
      </c>
      <c r="F5" s="1">
        <f>_xlfn.IFNA(INDEX('Detailed Scores Group A'!$F$2:$F$113,MATCH('Selected Projects Group A'!A5,'Detailed Scores Group A'!$B$2:$B$113,0)),"")</f>
        <v>2</v>
      </c>
      <c r="G5" s="36">
        <f t="shared" si="0"/>
        <v>9</v>
      </c>
      <c r="H5" s="1">
        <f>_xlfn.IFNA(INDEX('Detailed Scores Group A'!$AB$2:$AB$113,MATCH('Selected Projects Group A'!A5,'Detailed Scores Group A'!$B$2:$B$113,0)),"")</f>
        <v>9.341836734693878</v>
      </c>
      <c r="I5" s="44">
        <f>_xlfn.IFNA(INDEX('Detailed Scores Group A'!$AD$2:$AD$113,MATCH('Selected Projects Group A'!A5,'Detailed Scores Group A'!$B$2:$B$113,0)),"")</f>
        <v>0.48559847794873501</v>
      </c>
    </row>
    <row r="6" spans="1:9">
      <c r="A6" s="50">
        <v>95294</v>
      </c>
      <c r="B6" t="str">
        <f>_xlfn.IFNA(INDEX('Detailed Scores Group A'!$D$2:$D$113,MATCH('Selected Projects Group A'!A6,'Detailed Scores Group A'!$B$2:$B$113,0)),"")</f>
        <v>Stovepipe Solar</v>
      </c>
      <c r="C6">
        <f>_xlfn.IFNA(INDEX('Detailed Scores Group A'!$A$2:$A$113,MATCH('Selected Projects Group A'!A6,'Detailed Scores Group A'!$B$2:$B$113,0)),"")</f>
        <v>2023</v>
      </c>
      <c r="D6" t="str">
        <f>_xlfn.IFNA(INDEX('Detailed Scores Group A'!$C$2:$C$113,MATCH('Selected Projects Group A'!A6,'Detailed Scores Group A'!$B$2:$B$113,0)),"")</f>
        <v>Trajectory Solar 3, LLC</v>
      </c>
      <c r="E6" t="str">
        <f>_xlfn.IFNA(IF(ISBLANK(INDEX('Detailed Scores Group A'!$E$2:$E$113,MATCH('Selected Projects Group A'!A6,'Detailed Scores Group A'!$B$2:$B$113,0))),D6,INDEX('Detailed Scores Group A'!$E$2:$E$113,MATCH('Selected Projects Group A'!A6,'Detailed Scores Group A'!$B$2:$B$113,0))),"")</f>
        <v>Trajectory Solar 3, LLC</v>
      </c>
      <c r="F6" s="1">
        <f>_xlfn.IFNA(INDEX('Detailed Scores Group A'!$F$2:$F$113,MATCH('Selected Projects Group A'!A6,'Detailed Scores Group A'!$B$2:$B$113,0)),"")</f>
        <v>2</v>
      </c>
      <c r="G6" s="36">
        <f t="shared" si="0"/>
        <v>9</v>
      </c>
      <c r="H6" s="1">
        <f>_xlfn.IFNA(INDEX('Detailed Scores Group A'!$AB$2:$AB$113,MATCH('Selected Projects Group A'!A6,'Detailed Scores Group A'!$B$2:$B$113,0)),"")</f>
        <v>9.25</v>
      </c>
      <c r="I6" s="44">
        <f>_xlfn.IFNA(INDEX('Detailed Scores Group A'!$AD$2:$AD$113,MATCH('Selected Projects Group A'!A6,'Detailed Scores Group A'!$B$2:$B$113,0)),"")</f>
        <v>0.42653026021895102</v>
      </c>
    </row>
    <row r="7" spans="1:9">
      <c r="A7" s="50">
        <v>95165</v>
      </c>
      <c r="B7" t="str">
        <f>_xlfn.IFNA(INDEX('Detailed Scores Group A'!$D$2:$D$113,MATCH('Selected Projects Group A'!A7,'Detailed Scores Group A'!$B$2:$B$113,0)),"")</f>
        <v xml:space="preserve">Percy Renewables 1, LLC8 </v>
      </c>
      <c r="C7">
        <f>_xlfn.IFNA(INDEX('Detailed Scores Group A'!$A$2:$A$113,MATCH('Selected Projects Group A'!A7,'Detailed Scores Group A'!$B$2:$B$113,0)),"")</f>
        <v>343</v>
      </c>
      <c r="D7" t="str">
        <f>_xlfn.IFNA(INDEX('Detailed Scores Group A'!$C$2:$C$113,MATCH('Selected Projects Group A'!A7,'Detailed Scores Group A'!$B$2:$B$113,0)),"")</f>
        <v>Nexamp Solar, LLC</v>
      </c>
      <c r="E7" t="str">
        <f>_xlfn.IFNA(IF(ISBLANK(INDEX('Detailed Scores Group A'!$E$2:$E$113,MATCH('Selected Projects Group A'!A7,'Detailed Scores Group A'!$B$2:$B$113,0))),D7,INDEX('Detailed Scores Group A'!$E$2:$E$113,MATCH('Selected Projects Group A'!A7,'Detailed Scores Group A'!$B$2:$B$113,0))),"")</f>
        <v>Parent Company - Nexamp, Inc. </v>
      </c>
      <c r="F7" s="1">
        <f>_xlfn.IFNA(INDEX('Detailed Scores Group A'!$F$2:$F$113,MATCH('Selected Projects Group A'!A7,'Detailed Scores Group A'!$B$2:$B$113,0)),"")</f>
        <v>5</v>
      </c>
      <c r="G7" s="36">
        <f t="shared" si="0"/>
        <v>10</v>
      </c>
      <c r="H7" s="1">
        <f>_xlfn.IFNA(INDEX('Detailed Scores Group A'!$AB$2:$AB$113,MATCH('Selected Projects Group A'!A7,'Detailed Scores Group A'!$B$2:$B$113,0)),"")</f>
        <v>8.295918367346939</v>
      </c>
      <c r="I7" s="44">
        <f>_xlfn.IFNA(INDEX('Detailed Scores Group A'!$AD$2:$AD$113,MATCH('Selected Projects Group A'!A7,'Detailed Scores Group A'!$B$2:$B$113,0)),"")</f>
        <v>0.309456353162128</v>
      </c>
    </row>
    <row r="8" spans="1:9">
      <c r="A8" s="50">
        <v>95277</v>
      </c>
      <c r="B8" t="str">
        <f>_xlfn.IFNA(INDEX('Detailed Scores Group A'!$D$2:$D$113,MATCH('Selected Projects Group A'!A8,'Detailed Scores Group A'!$B$2:$B$113,0)),"")</f>
        <v>Metamora Solar</v>
      </c>
      <c r="C8">
        <f>_xlfn.IFNA(INDEX('Detailed Scores Group A'!$A$2:$A$113,MATCH('Selected Projects Group A'!A8,'Detailed Scores Group A'!$B$2:$B$113,0)),"")</f>
        <v>2023</v>
      </c>
      <c r="D8" t="str">
        <f>_xlfn.IFNA(INDEX('Detailed Scores Group A'!$C$2:$C$113,MATCH('Selected Projects Group A'!A8,'Detailed Scores Group A'!$B$2:$B$113,0)),"")</f>
        <v>Trajectory Solar 3, LLC</v>
      </c>
      <c r="E8" t="str">
        <f>_xlfn.IFNA(IF(ISBLANK(INDEX('Detailed Scores Group A'!$E$2:$E$113,MATCH('Selected Projects Group A'!A8,'Detailed Scores Group A'!$B$2:$B$113,0))),D8,INDEX('Detailed Scores Group A'!$E$2:$E$113,MATCH('Selected Projects Group A'!A8,'Detailed Scores Group A'!$B$2:$B$113,0))),"")</f>
        <v>Trajectory Solar 3, LLC</v>
      </c>
      <c r="F8" s="1">
        <f>_xlfn.IFNA(INDEX('Detailed Scores Group A'!$F$2:$F$113,MATCH('Selected Projects Group A'!A8,'Detailed Scores Group A'!$B$2:$B$113,0)),"")</f>
        <v>5</v>
      </c>
      <c r="G8" s="36">
        <f t="shared" si="0"/>
        <v>9</v>
      </c>
      <c r="H8" s="1">
        <f>_xlfn.IFNA(INDEX('Detailed Scores Group A'!$AB$2:$AB$113,MATCH('Selected Projects Group A'!A8,'Detailed Scores Group A'!$B$2:$B$113,0)),"")</f>
        <v>8.2653061224489797</v>
      </c>
      <c r="I8" s="44">
        <f>_xlfn.IFNA(INDEX('Detailed Scores Group A'!$AD$2:$AD$113,MATCH('Selected Projects Group A'!A8,'Detailed Scores Group A'!$B$2:$B$113,0)),"")</f>
        <v>0.17760990598658</v>
      </c>
    </row>
    <row r="9" spans="1:9">
      <c r="A9" s="50">
        <v>93994</v>
      </c>
      <c r="B9" t="str">
        <f>_xlfn.IFNA(INDEX('Detailed Scores Group A'!$D$2:$D$113,MATCH('Selected Projects Group A'!A9,'Detailed Scores Group A'!$B$2:$B$113,0)),"")</f>
        <v>Galva Landfill6,8,10</v>
      </c>
      <c r="C9">
        <f>_xlfn.IFNA(INDEX('Detailed Scores Group A'!$A$2:$A$113,MATCH('Selected Projects Group A'!A9,'Detailed Scores Group A'!$B$2:$B$113,0)),"")</f>
        <v>2005</v>
      </c>
      <c r="D9" t="str">
        <f>_xlfn.IFNA(INDEX('Detailed Scores Group A'!$C$2:$C$113,MATCH('Selected Projects Group A'!A9,'Detailed Scores Group A'!$B$2:$B$113,0)),"")</f>
        <v>BOW Renewables LLC</v>
      </c>
      <c r="E9" t="str">
        <f>_xlfn.IFNA(IF(ISBLANK(INDEX('Detailed Scores Group A'!$E$2:$E$113,MATCH('Selected Projects Group A'!A9,'Detailed Scores Group A'!$B$2:$B$113,0))),D9,INDEX('Detailed Scores Group A'!$E$2:$E$113,MATCH('Selected Projects Group A'!A9,'Detailed Scores Group A'!$B$2:$B$113,0))),"")</f>
        <v>BOW Renewables LLC</v>
      </c>
      <c r="F9" s="1">
        <f>_xlfn.IFNA(INDEX('Detailed Scores Group A'!$F$2:$F$113,MATCH('Selected Projects Group A'!A9,'Detailed Scores Group A'!$B$2:$B$113,0)),"")</f>
        <v>4.5</v>
      </c>
      <c r="G9" s="36">
        <f t="shared" si="0"/>
        <v>4.5</v>
      </c>
      <c r="H9" s="1">
        <f>_xlfn.IFNA(INDEX('Detailed Scores Group A'!$AB$2:$AB$113,MATCH('Selected Projects Group A'!A9,'Detailed Scores Group A'!$B$2:$B$113,0)),"")</f>
        <v>8</v>
      </c>
      <c r="I9" s="44">
        <f>_xlfn.IFNA(INDEX('Detailed Scores Group A'!$AD$2:$AD$113,MATCH('Selected Projects Group A'!A9,'Detailed Scores Group A'!$B$2:$B$113,0)),"")</f>
        <v>0.78058184084888205</v>
      </c>
    </row>
    <row r="10" spans="1:9">
      <c r="A10" s="50">
        <v>95080</v>
      </c>
      <c r="B10" t="str">
        <f>_xlfn.IFNA(INDEX('Detailed Scores Group A'!$D$2:$D$113,MATCH('Selected Projects Group A'!A10,'Detailed Scores Group A'!$B$2:$B$113,0)),"")</f>
        <v>Geranium Solar Project, LLC6</v>
      </c>
      <c r="C10">
        <f>_xlfn.IFNA(INDEX('Detailed Scores Group A'!$A$2:$A$113,MATCH('Selected Projects Group A'!A10,'Detailed Scores Group A'!$B$2:$B$113,0)),"")</f>
        <v>1098</v>
      </c>
      <c r="D10" t="str">
        <f>_xlfn.IFNA(INDEX('Detailed Scores Group A'!$C$2:$C$113,MATCH('Selected Projects Group A'!A10,'Detailed Scores Group A'!$B$2:$B$113,0)),"")</f>
        <v>Cultivate Power, LLC</v>
      </c>
      <c r="E10" t="str">
        <f>_xlfn.IFNA(IF(ISBLANK(INDEX('Detailed Scores Group A'!$E$2:$E$113,MATCH('Selected Projects Group A'!A10,'Detailed Scores Group A'!$B$2:$B$113,0))),D10,INDEX('Detailed Scores Group A'!$E$2:$E$113,MATCH('Selected Projects Group A'!A10,'Detailed Scores Group A'!$B$2:$B$113,0))),"")</f>
        <v>Cultivate Power, LLC</v>
      </c>
      <c r="F10" s="1">
        <f>_xlfn.IFNA(INDEX('Detailed Scores Group A'!$F$2:$F$113,MATCH('Selected Projects Group A'!A10,'Detailed Scores Group A'!$B$2:$B$113,0)),"")</f>
        <v>5</v>
      </c>
      <c r="G10" s="36">
        <f t="shared" si="0"/>
        <v>5</v>
      </c>
      <c r="H10" s="1">
        <f>_xlfn.IFNA(INDEX('Detailed Scores Group A'!$AB$2:$AB$113,MATCH('Selected Projects Group A'!A10,'Detailed Scores Group A'!$B$2:$B$113,0)),"")</f>
        <v>8</v>
      </c>
      <c r="I10" s="44">
        <f>_xlfn.IFNA(INDEX('Detailed Scores Group A'!$AD$2:$AD$113,MATCH('Selected Projects Group A'!A10,'Detailed Scores Group A'!$B$2:$B$113,0)),"")</f>
        <v>0.59866323603094895</v>
      </c>
    </row>
    <row r="11" spans="1:9">
      <c r="A11" s="50">
        <v>95120</v>
      </c>
      <c r="B11" t="str">
        <f>_xlfn.IFNA(INDEX('Detailed Scores Group A'!$D$2:$D$113,MATCH('Selected Projects Group A'!A11,'Detailed Scores Group A'!$B$2:$B$113,0)),"")</f>
        <v>Skyline Solar, LLC</v>
      </c>
      <c r="C11">
        <f>_xlfn.IFNA(INDEX('Detailed Scores Group A'!$A$2:$A$113,MATCH('Selected Projects Group A'!A11,'Detailed Scores Group A'!$B$2:$B$113,0)),"")</f>
        <v>145</v>
      </c>
      <c r="D11" t="str">
        <f>_xlfn.IFNA(INDEX('Detailed Scores Group A'!$C$2:$C$113,MATCH('Selected Projects Group A'!A11,'Detailed Scores Group A'!$B$2:$B$113,0)),"")</f>
        <v>Cypress Creek Renewables, LLC</v>
      </c>
      <c r="E11" t="str">
        <f>_xlfn.IFNA(IF(ISBLANK(INDEX('Detailed Scores Group A'!$E$2:$E$113,MATCH('Selected Projects Group A'!A11,'Detailed Scores Group A'!$B$2:$B$113,0))),D11,INDEX('Detailed Scores Group A'!$E$2:$E$113,MATCH('Selected Projects Group A'!A11,'Detailed Scores Group A'!$B$2:$B$113,0))),"")</f>
        <v>Cypress Creek Renewables, LLC</v>
      </c>
      <c r="F11" s="1">
        <f>_xlfn.IFNA(INDEX('Detailed Scores Group A'!$F$2:$F$113,MATCH('Selected Projects Group A'!A11,'Detailed Scores Group A'!$B$2:$B$113,0)),"")</f>
        <v>5</v>
      </c>
      <c r="G11" s="36">
        <f t="shared" si="0"/>
        <v>5</v>
      </c>
      <c r="H11" s="1">
        <f>_xlfn.IFNA(INDEX('Detailed Scores Group A'!$AB$2:$AB$113,MATCH('Selected Projects Group A'!A11,'Detailed Scores Group A'!$B$2:$B$113,0)),"")</f>
        <v>7.9693877551020407</v>
      </c>
      <c r="I11" s="44">
        <f>_xlfn.IFNA(INDEX('Detailed Scores Group A'!$AD$2:$AD$113,MATCH('Selected Projects Group A'!A11,'Detailed Scores Group A'!$B$2:$B$113,0)),"")</f>
        <v>0.14930113452318899</v>
      </c>
    </row>
    <row r="12" spans="1:9">
      <c r="A12" s="50">
        <v>95062</v>
      </c>
      <c r="B12" t="str">
        <f>_xlfn.IFNA(INDEX('Detailed Scores Group A'!$D$2:$D$113,MATCH('Selected Projects Group A'!A12,'Detailed Scores Group A'!$B$2:$B$113,0)),"")</f>
        <v>Bishop CSG 1</v>
      </c>
      <c r="C12">
        <f>_xlfn.IFNA(INDEX('Detailed Scores Group A'!$A$2:$A$113,MATCH('Selected Projects Group A'!A12,'Detailed Scores Group A'!$B$2:$B$113,0)),"")</f>
        <v>24</v>
      </c>
      <c r="D12" t="str">
        <f>_xlfn.IFNA(INDEX('Detailed Scores Group A'!$C$2:$C$113,MATCH('Selected Projects Group A'!A12,'Detailed Scores Group A'!$B$2:$B$113,0)),"")</f>
        <v>Sunvest New Energy LLC</v>
      </c>
      <c r="E12" t="str">
        <f>_xlfn.IFNA(IF(ISBLANK(INDEX('Detailed Scores Group A'!$E$2:$E$113,MATCH('Selected Projects Group A'!A12,'Detailed Scores Group A'!$B$2:$B$113,0))),D12,INDEX('Detailed Scores Group A'!$E$2:$E$113,MATCH('Selected Projects Group A'!A12,'Detailed Scores Group A'!$B$2:$B$113,0))),"")</f>
        <v>Sunvest New Energy LLC</v>
      </c>
      <c r="F12" s="1">
        <f>_xlfn.IFNA(INDEX('Detailed Scores Group A'!$F$2:$F$113,MATCH('Selected Projects Group A'!A12,'Detailed Scores Group A'!$B$2:$B$113,0)),"")</f>
        <v>2</v>
      </c>
      <c r="G12" s="36">
        <f t="shared" si="0"/>
        <v>8</v>
      </c>
      <c r="H12" s="1">
        <f>_xlfn.IFNA(INDEX('Detailed Scores Group A'!$AB$2:$AB$113,MATCH('Selected Projects Group A'!A12,'Detailed Scores Group A'!$B$2:$B$113,0)),"")</f>
        <v>7.9234693877551017</v>
      </c>
      <c r="I12" s="44">
        <f>_xlfn.IFNA(INDEX('Detailed Scores Group A'!$AD$2:$AD$113,MATCH('Selected Projects Group A'!A12,'Detailed Scores Group A'!$B$2:$B$113,0)),"")</f>
        <v>0.199675187852112</v>
      </c>
    </row>
    <row r="13" spans="1:9">
      <c r="A13" s="50">
        <v>95291</v>
      </c>
      <c r="B13" t="str">
        <f>_xlfn.IFNA(INDEX('Detailed Scores Group A'!$D$2:$D$113,MATCH('Selected Projects Group A'!A13,'Detailed Scores Group A'!$B$2:$B$113,0)),"")</f>
        <v>Clinton Solar 2b LLC</v>
      </c>
      <c r="C13">
        <f>_xlfn.IFNA(INDEX('Detailed Scores Group A'!$A$2:$A$113,MATCH('Selected Projects Group A'!A13,'Detailed Scores Group A'!$B$2:$B$113,0)),"")</f>
        <v>5</v>
      </c>
      <c r="D13" t="str">
        <f>_xlfn.IFNA(INDEX('Detailed Scores Group A'!$C$2:$C$113,MATCH('Selected Projects Group A'!A13,'Detailed Scores Group A'!$B$2:$B$113,0)),"")</f>
        <v>TCA Microgrid Energy Management LLC</v>
      </c>
      <c r="E13" t="str">
        <f>_xlfn.IFNA(IF(ISBLANK(INDEX('Detailed Scores Group A'!$E$2:$E$113,MATCH('Selected Projects Group A'!A13,'Detailed Scores Group A'!$B$2:$B$113,0))),D13,INDEX('Detailed Scores Group A'!$E$2:$E$113,MATCH('Selected Projects Group A'!A13,'Detailed Scores Group A'!$B$2:$B$113,0))),"")</f>
        <v>TCA Microgrid Energy Management LLC</v>
      </c>
      <c r="F13" s="1">
        <f>_xlfn.IFNA(INDEX('Detailed Scores Group A'!$F$2:$F$113,MATCH('Selected Projects Group A'!A13,'Detailed Scores Group A'!$B$2:$B$113,0)),"")</f>
        <v>2</v>
      </c>
      <c r="G13" s="36">
        <f t="shared" si="0"/>
        <v>2</v>
      </c>
      <c r="H13" s="1">
        <f>_xlfn.IFNA(INDEX('Detailed Scores Group A'!$AB$2:$AB$113,MATCH('Selected Projects Group A'!A13,'Detailed Scores Group A'!$B$2:$B$113,0)),"")</f>
        <v>7.9081632653061229</v>
      </c>
      <c r="I13" s="44">
        <f>_xlfn.IFNA(INDEX('Detailed Scores Group A'!$AD$2:$AD$113,MATCH('Selected Projects Group A'!A13,'Detailed Scores Group A'!$B$2:$B$113,0)),"")</f>
        <v>0.71085594898567095</v>
      </c>
    </row>
    <row r="14" spans="1:9">
      <c r="A14" s="50">
        <v>95257</v>
      </c>
      <c r="B14" t="str">
        <f>_xlfn.IFNA(INDEX('Detailed Scores Group A'!$D$2:$D$113,MATCH('Selected Projects Group A'!A14,'Detailed Scores Group A'!$B$2:$B$113,0)),"")</f>
        <v>Moroa Solar, LLC</v>
      </c>
      <c r="C14">
        <f>_xlfn.IFNA(INDEX('Detailed Scores Group A'!$A$2:$A$113,MATCH('Selected Projects Group A'!A14,'Detailed Scores Group A'!$B$2:$B$113,0)),"")</f>
        <v>343</v>
      </c>
      <c r="D14" t="str">
        <f>_xlfn.IFNA(INDEX('Detailed Scores Group A'!$C$2:$C$113,MATCH('Selected Projects Group A'!A14,'Detailed Scores Group A'!$B$2:$B$113,0)),"")</f>
        <v>Nexamp Solar, LLC</v>
      </c>
      <c r="E14" t="str">
        <f>_xlfn.IFNA(IF(ISBLANK(INDEX('Detailed Scores Group A'!$E$2:$E$113,MATCH('Selected Projects Group A'!A14,'Detailed Scores Group A'!$B$2:$B$113,0))),D14,INDEX('Detailed Scores Group A'!$E$2:$E$113,MATCH('Selected Projects Group A'!A14,'Detailed Scores Group A'!$B$2:$B$113,0))),"")</f>
        <v>Parent Company - Nexamp, Inc. </v>
      </c>
      <c r="F14" s="1">
        <f>_xlfn.IFNA(INDEX('Detailed Scores Group A'!$F$2:$F$113,MATCH('Selected Projects Group A'!A14,'Detailed Scores Group A'!$B$2:$B$113,0)),"")</f>
        <v>5</v>
      </c>
      <c r="G14" s="36">
        <f t="shared" si="0"/>
        <v>10</v>
      </c>
      <c r="H14" s="1">
        <f>_xlfn.IFNA(INDEX('Detailed Scores Group A'!$AB$2:$AB$113,MATCH('Selected Projects Group A'!A14,'Detailed Scores Group A'!$B$2:$B$113,0)),"")</f>
        <v>7.7091836734693882</v>
      </c>
      <c r="I14" s="44">
        <f>_xlfn.IFNA(INDEX('Detailed Scores Group A'!$AD$2:$AD$113,MATCH('Selected Projects Group A'!A14,'Detailed Scores Group A'!$B$2:$B$113,0)),"")</f>
        <v>0.63643725272501495</v>
      </c>
    </row>
    <row r="15" spans="1:9">
      <c r="A15" s="50">
        <v>95251</v>
      </c>
      <c r="B15" t="str">
        <f>_xlfn.IFNA(INDEX('Detailed Scores Group A'!$D$2:$D$113,MATCH('Selected Projects Group A'!A15,'Detailed Scores Group A'!$B$2:$B$113,0)),"")</f>
        <v>Wagner B</v>
      </c>
      <c r="C15">
        <f>_xlfn.IFNA(INDEX('Detailed Scores Group A'!$A$2:$A$113,MATCH('Selected Projects Group A'!A15,'Detailed Scores Group A'!$B$2:$B$113,0)),"")</f>
        <v>24</v>
      </c>
      <c r="D15" t="str">
        <f>_xlfn.IFNA(INDEX('Detailed Scores Group A'!$C$2:$C$113,MATCH('Selected Projects Group A'!A15,'Detailed Scores Group A'!$B$2:$B$113,0)),"")</f>
        <v>Sunvest New Energy LLC</v>
      </c>
      <c r="E15" t="str">
        <f>_xlfn.IFNA(IF(ISBLANK(INDEX('Detailed Scores Group A'!$E$2:$E$113,MATCH('Selected Projects Group A'!A15,'Detailed Scores Group A'!$B$2:$B$113,0))),D15,INDEX('Detailed Scores Group A'!$E$2:$E$113,MATCH('Selected Projects Group A'!A15,'Detailed Scores Group A'!$B$2:$B$113,0))),"")</f>
        <v>Sunvest New Energy LLC</v>
      </c>
      <c r="F15" s="1">
        <f>_xlfn.IFNA(INDEX('Detailed Scores Group A'!$F$2:$F$113,MATCH('Selected Projects Group A'!A15,'Detailed Scores Group A'!$B$2:$B$113,0)),"")</f>
        <v>2</v>
      </c>
      <c r="G15" s="36">
        <f t="shared" si="0"/>
        <v>8</v>
      </c>
      <c r="H15" s="1">
        <f>_xlfn.IFNA(INDEX('Detailed Scores Group A'!$AB$2:$AB$113,MATCH('Selected Projects Group A'!A15,'Detailed Scores Group A'!$B$2:$B$113,0)),"")</f>
        <v>7.6479591836734704</v>
      </c>
      <c r="I15" s="44">
        <f>_xlfn.IFNA(INDEX('Detailed Scores Group A'!$AD$2:$AD$113,MATCH('Selected Projects Group A'!A15,'Detailed Scores Group A'!$B$2:$B$113,0)),"")</f>
        <v>0.80640030748710101</v>
      </c>
    </row>
    <row r="16" spans="1:9">
      <c r="A16" s="50">
        <v>95199</v>
      </c>
      <c r="B16" t="str">
        <f>_xlfn.IFNA(INDEX('Detailed Scores Group A'!$D$2:$D$113,MATCH('Selected Projects Group A'!A16,'Detailed Scores Group A'!$B$2:$B$113,0)),"")</f>
        <v>Schmidt CSG 18</v>
      </c>
      <c r="C16">
        <f>_xlfn.IFNA(INDEX('Detailed Scores Group A'!$A$2:$A$113,MATCH('Selected Projects Group A'!A16,'Detailed Scores Group A'!$B$2:$B$113,0)),"")</f>
        <v>24</v>
      </c>
      <c r="D16" t="str">
        <f>_xlfn.IFNA(INDEX('Detailed Scores Group A'!$C$2:$C$113,MATCH('Selected Projects Group A'!A16,'Detailed Scores Group A'!$B$2:$B$113,0)),"")</f>
        <v>Sunvest New Energy LLC</v>
      </c>
      <c r="E16" t="str">
        <f>_xlfn.IFNA(IF(ISBLANK(INDEX('Detailed Scores Group A'!$E$2:$E$113,MATCH('Selected Projects Group A'!A16,'Detailed Scores Group A'!$B$2:$B$113,0))),D16,INDEX('Detailed Scores Group A'!$E$2:$E$113,MATCH('Selected Projects Group A'!A16,'Detailed Scores Group A'!$B$2:$B$113,0))),"")</f>
        <v>Sunvest New Energy LLC</v>
      </c>
      <c r="F16" s="1">
        <f>_xlfn.IFNA(INDEX('Detailed Scores Group A'!$F$2:$F$113,MATCH('Selected Projects Group A'!A16,'Detailed Scores Group A'!$B$2:$B$113,0)),"")</f>
        <v>2</v>
      </c>
      <c r="G16" s="36">
        <f t="shared" si="0"/>
        <v>8</v>
      </c>
      <c r="H16" s="1">
        <f>_xlfn.IFNA(INDEX('Detailed Scores Group A'!$AB$2:$AB$113,MATCH('Selected Projects Group A'!A16,'Detailed Scores Group A'!$B$2:$B$113,0)),"")</f>
        <v>7.6479591836734704</v>
      </c>
      <c r="I16" s="44">
        <f>_xlfn.IFNA(INDEX('Detailed Scores Group A'!$AD$2:$AD$113,MATCH('Selected Projects Group A'!A16,'Detailed Scores Group A'!$B$2:$B$113,0)),"")</f>
        <v>0.37006793685908801</v>
      </c>
    </row>
    <row r="17" spans="1:9">
      <c r="A17" s="50">
        <v>95237</v>
      </c>
      <c r="B17" t="str">
        <f>_xlfn.IFNA(INDEX('Detailed Scores Group A'!$D$2:$D$113,MATCH('Selected Projects Group A'!A17,'Detailed Scores Group A'!$B$2:$B$113,0)),"")</f>
        <v>Wagner A</v>
      </c>
      <c r="C17">
        <f>_xlfn.IFNA(INDEX('Detailed Scores Group A'!$A$2:$A$113,MATCH('Selected Projects Group A'!A17,'Detailed Scores Group A'!$B$2:$B$113,0)),"")</f>
        <v>24</v>
      </c>
      <c r="D17" t="str">
        <f>_xlfn.IFNA(INDEX('Detailed Scores Group A'!$C$2:$C$113,MATCH('Selected Projects Group A'!A17,'Detailed Scores Group A'!$B$2:$B$113,0)),"")</f>
        <v>Sunvest New Energy LLC</v>
      </c>
      <c r="E17" t="str">
        <f>_xlfn.IFNA(IF(ISBLANK(INDEX('Detailed Scores Group A'!$E$2:$E$113,MATCH('Selected Projects Group A'!A17,'Detailed Scores Group A'!$B$2:$B$113,0))),D17,INDEX('Detailed Scores Group A'!$E$2:$E$113,MATCH('Selected Projects Group A'!A17,'Detailed Scores Group A'!$B$2:$B$113,0))),"")</f>
        <v>Sunvest New Energy LLC</v>
      </c>
      <c r="F17" s="1">
        <f>_xlfn.IFNA(INDEX('Detailed Scores Group A'!$F$2:$F$113,MATCH('Selected Projects Group A'!A17,'Detailed Scores Group A'!$B$2:$B$113,0)),"")</f>
        <v>2</v>
      </c>
      <c r="G17" s="36">
        <f t="shared" si="0"/>
        <v>8</v>
      </c>
      <c r="H17" s="1">
        <f>_xlfn.IFNA(INDEX('Detailed Scores Group A'!$AB$2:$AB$113,MATCH('Selected Projects Group A'!A17,'Detailed Scores Group A'!$B$2:$B$113,0)),"")</f>
        <v>7.6479591836734704</v>
      </c>
      <c r="I17" s="44">
        <f>_xlfn.IFNA(INDEX('Detailed Scores Group A'!$AD$2:$AD$113,MATCH('Selected Projects Group A'!A17,'Detailed Scores Group A'!$B$2:$B$113,0)),"")</f>
        <v>0.33837474891233299</v>
      </c>
    </row>
    <row r="18" spans="1:9">
      <c r="A18" s="50">
        <v>95375</v>
      </c>
      <c r="B18" t="str">
        <f>_xlfn.IFNA(INDEX('Detailed Scores Group A'!$D$2:$D$113,MATCH('Selected Projects Group A'!A18,'Detailed Scores Group A'!$B$2:$B$113,0)),"")</f>
        <v>2240 N 375 East Road (Site 1 - East) - Piatt</v>
      </c>
      <c r="C18">
        <f>_xlfn.IFNA(INDEX('Detailed Scores Group A'!$A$2:$A$113,MATCH('Selected Projects Group A'!A18,'Detailed Scores Group A'!$B$2:$B$113,0)),"")</f>
        <v>1085</v>
      </c>
      <c r="D18" t="str">
        <f>_xlfn.IFNA(INDEX('Detailed Scores Group A'!$C$2:$C$113,MATCH('Selected Projects Group A'!A18,'Detailed Scores Group A'!$B$2:$B$113,0)),"")</f>
        <v>1115 Solar Development, LLC</v>
      </c>
      <c r="E18" t="str">
        <f>_xlfn.IFNA(IF(ISBLANK(INDEX('Detailed Scores Group A'!$E$2:$E$113,MATCH('Selected Projects Group A'!A18,'Detailed Scores Group A'!$B$2:$B$113,0))),D18,INDEX('Detailed Scores Group A'!$E$2:$E$113,MATCH('Selected Projects Group A'!A18,'Detailed Scores Group A'!$B$2:$B$113,0))),"")</f>
        <v>1115 Solar Development, LLC</v>
      </c>
      <c r="F18" s="1">
        <f>_xlfn.IFNA(INDEX('Detailed Scores Group A'!$F$2:$F$113,MATCH('Selected Projects Group A'!A18,'Detailed Scores Group A'!$B$2:$B$113,0)),"")</f>
        <v>2</v>
      </c>
      <c r="G18" s="36">
        <f t="shared" si="0"/>
        <v>4</v>
      </c>
      <c r="H18" s="1">
        <f>_xlfn.IFNA(INDEX('Detailed Scores Group A'!$AB$2:$AB$113,MATCH('Selected Projects Group A'!A18,'Detailed Scores Group A'!$B$2:$B$113,0)),"")</f>
        <v>7.6020408163265314</v>
      </c>
      <c r="I18" s="44">
        <f>_xlfn.IFNA(INDEX('Detailed Scores Group A'!$AD$2:$AD$113,MATCH('Selected Projects Group A'!A18,'Detailed Scores Group A'!$B$2:$B$113,0)),"")</f>
        <v>0.71977327266288205</v>
      </c>
    </row>
    <row r="19" spans="1:9">
      <c r="A19" s="50"/>
      <c r="B19" t="str">
        <f>_xlfn.IFNA(INDEX('Detailed Scores Group A'!$D$2:$D$113,MATCH('Selected Projects Group A'!A19,'Detailed Scores Group A'!$B$2:$B$113,0)),"")</f>
        <v/>
      </c>
      <c r="C19" t="str">
        <f>_xlfn.IFNA(INDEX('Detailed Scores Group A'!$A$2:$A$113,MATCH('Selected Projects Group A'!A19,'Detailed Scores Group A'!$B$2:$B$113,0)),"")</f>
        <v/>
      </c>
      <c r="D19" t="str">
        <f>_xlfn.IFNA(INDEX('Detailed Scores Group A'!$C$2:$C$113,MATCH('Selected Projects Group A'!A19,'Detailed Scores Group A'!$B$2:$B$113,0)),"")</f>
        <v/>
      </c>
      <c r="E19" t="str">
        <f>_xlfn.IFNA(IF(ISBLANK(INDEX('Detailed Scores Group A'!$E$2:$E$113,MATCH('Selected Projects Group A'!A19,'Detailed Scores Group A'!$B$2:$B$113,0))),D19,INDEX('Detailed Scores Group A'!$E$2:$E$113,MATCH('Selected Projects Group A'!A19,'Detailed Scores Group A'!$B$2:$B$113,0))),"")</f>
        <v/>
      </c>
      <c r="F19" s="1" t="str">
        <f>_xlfn.IFNA(INDEX('Detailed Scores Group A'!$F$2:$F$113,MATCH('Selected Projects Group A'!A19,'Detailed Scores Group A'!$B$2:$B$113,0)),"")</f>
        <v/>
      </c>
      <c r="G19" s="36">
        <f t="shared" si="0"/>
        <v>0</v>
      </c>
      <c r="H19" s="1" t="str">
        <f>_xlfn.IFNA(INDEX('Detailed Scores Group A'!$AB$2:$AB$113,MATCH('Selected Projects Group A'!A19,'Detailed Scores Group A'!$B$2:$B$113,0)),"")</f>
        <v/>
      </c>
      <c r="I19" s="44" t="str">
        <f>_xlfn.IFNA(INDEX('Detailed Scores Group A'!$AD$2:$AD$113,MATCH('Selected Projects Group A'!A19,'Detailed Scores Group A'!$B$2:$B$113,0)),"")</f>
        <v/>
      </c>
    </row>
    <row r="20" spans="1:9">
      <c r="B20" t="str">
        <f>_xlfn.IFNA(INDEX('Detailed Scores Group A'!$D$2:$D$113,MATCH('Selected Projects Group A'!A20,'Detailed Scores Group A'!$B$2:$B$113,0)),"")</f>
        <v/>
      </c>
      <c r="C20" t="str">
        <f>_xlfn.IFNA(INDEX('Detailed Scores Group A'!$A$2:$A$113,MATCH('Selected Projects Group A'!A20,'Detailed Scores Group A'!$B$2:$B$113,0)),"")</f>
        <v/>
      </c>
      <c r="D20" t="str">
        <f>_xlfn.IFNA(INDEX('Detailed Scores Group A'!$C$2:$C$113,MATCH('Selected Projects Group A'!A20,'Detailed Scores Group A'!$B$2:$B$113,0)),"")</f>
        <v/>
      </c>
      <c r="E20" t="str">
        <f>_xlfn.IFNA(IF(ISBLANK(INDEX('Detailed Scores Group A'!$E$2:$E$113,MATCH('Selected Projects Group A'!A20,'Detailed Scores Group A'!$B$2:$B$113,0))),D20,INDEX('Detailed Scores Group A'!$E$2:$E$113,MATCH('Selected Projects Group A'!A20,'Detailed Scores Group A'!$B$2:$B$113,0))),"")</f>
        <v/>
      </c>
      <c r="F20" s="1" t="str">
        <f>_xlfn.IFNA(INDEX('Detailed Scores Group A'!$F$2:$F$113,MATCH('Selected Projects Group A'!A20,'Detailed Scores Group A'!$B$2:$B$113,0)),"")</f>
        <v/>
      </c>
      <c r="G20" s="36">
        <f t="shared" si="0"/>
        <v>0</v>
      </c>
      <c r="H20" s="1" t="str">
        <f>_xlfn.IFNA(INDEX('Detailed Scores Group A'!$AB$2:$AB$113,MATCH('Selected Projects Group A'!A20,'Detailed Scores Group A'!$B$2:$B$113,0)),"")</f>
        <v/>
      </c>
      <c r="I20" s="44" t="str">
        <f>_xlfn.IFNA(INDEX('Detailed Scores Group A'!$AD$2:$AD$113,MATCH('Selected Projects Group A'!A20,'Detailed Scores Group A'!$B$2:$B$113,0)),"")</f>
        <v/>
      </c>
    </row>
    <row r="21" spans="1:9">
      <c r="B21" t="str">
        <f>_xlfn.IFNA(INDEX('Detailed Scores Group A'!$D$2:$D$113,MATCH('Selected Projects Group A'!A21,'Detailed Scores Group A'!$B$2:$B$113,0)),"")</f>
        <v/>
      </c>
      <c r="C21" t="str">
        <f>_xlfn.IFNA(INDEX('Detailed Scores Group A'!$A$2:$A$113,MATCH('Selected Projects Group A'!A21,'Detailed Scores Group A'!$B$2:$B$113,0)),"")</f>
        <v/>
      </c>
      <c r="D21" t="str">
        <f>_xlfn.IFNA(INDEX('Detailed Scores Group A'!$C$2:$C$113,MATCH('Selected Projects Group A'!A21,'Detailed Scores Group A'!$B$2:$B$113,0)),"")</f>
        <v/>
      </c>
      <c r="E21" t="str">
        <f>_xlfn.IFNA(IF(ISBLANK(INDEX('Detailed Scores Group A'!$E$2:$E$113,MATCH('Selected Projects Group A'!A21,'Detailed Scores Group A'!$B$2:$B$113,0))),D21,INDEX('Detailed Scores Group A'!$E$2:$E$113,MATCH('Selected Projects Group A'!A21,'Detailed Scores Group A'!$B$2:$B$113,0))),"")</f>
        <v/>
      </c>
      <c r="F21" s="1" t="str">
        <f>_xlfn.IFNA(INDEX('Detailed Scores Group A'!$F$2:$F$113,MATCH('Selected Projects Group A'!A21,'Detailed Scores Group A'!$B$2:$B$113,0)),"")</f>
        <v/>
      </c>
      <c r="G21" s="36">
        <f t="shared" si="0"/>
        <v>0</v>
      </c>
      <c r="H21" s="1" t="str">
        <f>_xlfn.IFNA(INDEX('Detailed Scores Group A'!$AB$2:$AB$113,MATCH('Selected Projects Group A'!A21,'Detailed Scores Group A'!$B$2:$B$113,0)),"")</f>
        <v/>
      </c>
      <c r="I21" s="44" t="str">
        <f>_xlfn.IFNA(INDEX('Detailed Scores Group A'!$AD$2:$AD$113,MATCH('Selected Projects Group A'!A21,'Detailed Scores Group A'!$B$2:$B$113,0)),"")</f>
        <v/>
      </c>
    </row>
    <row r="22" spans="1:9">
      <c r="B22" t="str">
        <f>_xlfn.IFNA(INDEX('Detailed Scores Group A'!$D$2:$D$113,MATCH('Selected Projects Group A'!A22,'Detailed Scores Group A'!$B$2:$B$113,0)),"")</f>
        <v/>
      </c>
      <c r="C22" t="str">
        <f>_xlfn.IFNA(INDEX('Detailed Scores Group A'!$A$2:$A$113,MATCH('Selected Projects Group A'!A22,'Detailed Scores Group A'!$B$2:$B$113,0)),"")</f>
        <v/>
      </c>
      <c r="D22" t="str">
        <f>_xlfn.IFNA(INDEX('Detailed Scores Group A'!$C$2:$C$113,MATCH('Selected Projects Group A'!A22,'Detailed Scores Group A'!$B$2:$B$113,0)),"")</f>
        <v/>
      </c>
      <c r="E22" t="str">
        <f>_xlfn.IFNA(IF(ISBLANK(INDEX('Detailed Scores Group A'!$E$2:$E$113,MATCH('Selected Projects Group A'!A22,'Detailed Scores Group A'!$B$2:$B$113,0))),D22,INDEX('Detailed Scores Group A'!$E$2:$E$113,MATCH('Selected Projects Group A'!A22,'Detailed Scores Group A'!$B$2:$B$113,0))),"")</f>
        <v/>
      </c>
      <c r="F22" s="1" t="str">
        <f>_xlfn.IFNA(INDEX('Detailed Scores Group A'!$F$2:$F$113,MATCH('Selected Projects Group A'!A22,'Detailed Scores Group A'!$B$2:$B$113,0)),"")</f>
        <v/>
      </c>
      <c r="G22" s="36">
        <f t="shared" si="0"/>
        <v>0</v>
      </c>
      <c r="H22" s="1" t="str">
        <f>_xlfn.IFNA(INDEX('Detailed Scores Group A'!$AB$2:$AB$113,MATCH('Selected Projects Group A'!A22,'Detailed Scores Group A'!$B$2:$B$113,0)),"")</f>
        <v/>
      </c>
      <c r="I22" s="44" t="str">
        <f>_xlfn.IFNA(INDEX('Detailed Scores Group A'!$AD$2:$AD$113,MATCH('Selected Projects Group A'!A22,'Detailed Scores Group A'!$B$2:$B$113,0)),"")</f>
        <v/>
      </c>
    </row>
    <row r="23" spans="1:9">
      <c r="B23" t="str">
        <f>_xlfn.IFNA(INDEX('Detailed Scores Group A'!$D$2:$D$113,MATCH('Selected Projects Group A'!A23,'Detailed Scores Group A'!$B$2:$B$113,0)),"")</f>
        <v/>
      </c>
      <c r="C23" t="str">
        <f>_xlfn.IFNA(INDEX('Detailed Scores Group A'!$A$2:$A$113,MATCH('Selected Projects Group A'!A23,'Detailed Scores Group A'!$B$2:$B$113,0)),"")</f>
        <v/>
      </c>
      <c r="D23" t="str">
        <f>_xlfn.IFNA(INDEX('Detailed Scores Group A'!$C$2:$C$113,MATCH('Selected Projects Group A'!A23,'Detailed Scores Group A'!$B$2:$B$113,0)),"")</f>
        <v/>
      </c>
      <c r="E23" t="str">
        <f>_xlfn.IFNA(IF(ISBLANK(INDEX('Detailed Scores Group A'!$E$2:$E$113,MATCH('Selected Projects Group A'!A23,'Detailed Scores Group A'!$B$2:$B$113,0))),D23,INDEX('Detailed Scores Group A'!$E$2:$E$113,MATCH('Selected Projects Group A'!A23,'Detailed Scores Group A'!$B$2:$B$113,0))),"")</f>
        <v/>
      </c>
      <c r="F23" s="1" t="str">
        <f>_xlfn.IFNA(INDEX('Detailed Scores Group A'!$F$2:$F$113,MATCH('Selected Projects Group A'!A23,'Detailed Scores Group A'!$B$2:$B$113,0)),"")</f>
        <v/>
      </c>
      <c r="G23" s="36">
        <f t="shared" si="0"/>
        <v>0</v>
      </c>
      <c r="H23" s="1" t="str">
        <f>_xlfn.IFNA(INDEX('Detailed Scores Group A'!$AB$2:$AB$113,MATCH('Selected Projects Group A'!A23,'Detailed Scores Group A'!$B$2:$B$113,0)),"")</f>
        <v/>
      </c>
      <c r="I23" s="44" t="str">
        <f>_xlfn.IFNA(INDEX('Detailed Scores Group A'!$AD$2:$AD$113,MATCH('Selected Projects Group A'!A23,'Detailed Scores Group A'!$B$2:$B$113,0)),"")</f>
        <v/>
      </c>
    </row>
    <row r="24" spans="1:9">
      <c r="B24" t="str">
        <f>_xlfn.IFNA(INDEX('Detailed Scores Group A'!$D$2:$D$113,MATCH('Selected Projects Group A'!A24,'Detailed Scores Group A'!$B$2:$B$113,0)),"")</f>
        <v/>
      </c>
      <c r="C24" t="str">
        <f>_xlfn.IFNA(INDEX('Detailed Scores Group A'!$A$2:$A$113,MATCH('Selected Projects Group A'!A24,'Detailed Scores Group A'!$B$2:$B$113,0)),"")</f>
        <v/>
      </c>
      <c r="D24" t="str">
        <f>_xlfn.IFNA(INDEX('Detailed Scores Group A'!$C$2:$C$113,MATCH('Selected Projects Group A'!A24,'Detailed Scores Group A'!$B$2:$B$113,0)),"")</f>
        <v/>
      </c>
      <c r="E24" t="str">
        <f>_xlfn.IFNA(IF(ISBLANK(INDEX('Detailed Scores Group A'!$E$2:$E$113,MATCH('Selected Projects Group A'!A24,'Detailed Scores Group A'!$B$2:$B$113,0))),D24,INDEX('Detailed Scores Group A'!$E$2:$E$113,MATCH('Selected Projects Group A'!A24,'Detailed Scores Group A'!$B$2:$B$113,0))),"")</f>
        <v/>
      </c>
      <c r="F24" s="1" t="str">
        <f>_xlfn.IFNA(INDEX('Detailed Scores Group A'!$F$2:$F$113,MATCH('Selected Projects Group A'!A24,'Detailed Scores Group A'!$B$2:$B$113,0)),"")</f>
        <v/>
      </c>
      <c r="G24" s="36">
        <f t="shared" si="0"/>
        <v>0</v>
      </c>
      <c r="H24" s="1" t="str">
        <f>_xlfn.IFNA(INDEX('Detailed Scores Group A'!$AB$2:$AB$113,MATCH('Selected Projects Group A'!A24,'Detailed Scores Group A'!$B$2:$B$113,0)),"")</f>
        <v/>
      </c>
      <c r="I24" s="44" t="str">
        <f>_xlfn.IFNA(INDEX('Detailed Scores Group A'!$AD$2:$AD$113,MATCH('Selected Projects Group A'!A24,'Detailed Scores Group A'!$B$2:$B$113,0)),"")</f>
        <v/>
      </c>
    </row>
    <row r="25" spans="1:9">
      <c r="B25" t="str">
        <f>_xlfn.IFNA(INDEX('Detailed Scores Group A'!$D$2:$D$113,MATCH('Selected Projects Group A'!A25,'Detailed Scores Group A'!$B$2:$B$113,0)),"")</f>
        <v/>
      </c>
      <c r="C25" t="str">
        <f>_xlfn.IFNA(INDEX('Detailed Scores Group A'!$A$2:$A$113,MATCH('Selected Projects Group A'!A25,'Detailed Scores Group A'!$B$2:$B$113,0)),"")</f>
        <v/>
      </c>
      <c r="D25" t="str">
        <f>_xlfn.IFNA(INDEX('Detailed Scores Group A'!$C$2:$C$113,MATCH('Selected Projects Group A'!A25,'Detailed Scores Group A'!$B$2:$B$113,0)),"")</f>
        <v/>
      </c>
      <c r="E25" t="str">
        <f>_xlfn.IFNA(IF(ISBLANK(INDEX('Detailed Scores Group A'!$E$2:$E$113,MATCH('Selected Projects Group A'!A25,'Detailed Scores Group A'!$B$2:$B$113,0))),D25,INDEX('Detailed Scores Group A'!$E$2:$E$113,MATCH('Selected Projects Group A'!A25,'Detailed Scores Group A'!$B$2:$B$113,0))),"")</f>
        <v/>
      </c>
      <c r="F25" s="1" t="str">
        <f>_xlfn.IFNA(INDEX('Detailed Scores Group A'!$F$2:$F$113,MATCH('Selected Projects Group A'!A25,'Detailed Scores Group A'!$B$2:$B$113,0)),"")</f>
        <v/>
      </c>
      <c r="G25" s="36">
        <f t="shared" si="0"/>
        <v>0</v>
      </c>
      <c r="H25" s="1" t="str">
        <f>_xlfn.IFNA(INDEX('Detailed Scores Group A'!$AB$2:$AB$113,MATCH('Selected Projects Group A'!A25,'Detailed Scores Group A'!$B$2:$B$113,0)),"")</f>
        <v/>
      </c>
      <c r="I25" s="44" t="str">
        <f>_xlfn.IFNA(INDEX('Detailed Scores Group A'!$AD$2:$AD$113,MATCH('Selected Projects Group A'!A25,'Detailed Scores Group A'!$B$2:$B$113,0)),"")</f>
        <v/>
      </c>
    </row>
    <row r="26" spans="1:9">
      <c r="B26" t="str">
        <f>_xlfn.IFNA(INDEX('Detailed Scores Group A'!$D$2:$D$113,MATCH('Selected Projects Group A'!A26,'Detailed Scores Group A'!$B$2:$B$113,0)),"")</f>
        <v/>
      </c>
      <c r="C26" t="str">
        <f>_xlfn.IFNA(INDEX('Detailed Scores Group A'!$A$2:$A$113,MATCH('Selected Projects Group A'!A26,'Detailed Scores Group A'!$B$2:$B$113,0)),"")</f>
        <v/>
      </c>
      <c r="D26" t="str">
        <f>_xlfn.IFNA(INDEX('Detailed Scores Group A'!$C$2:$C$113,MATCH('Selected Projects Group A'!A26,'Detailed Scores Group A'!$B$2:$B$113,0)),"")</f>
        <v/>
      </c>
      <c r="E26" t="str">
        <f>_xlfn.IFNA(IF(ISBLANK(INDEX('Detailed Scores Group A'!$E$2:$E$113,MATCH('Selected Projects Group A'!A26,'Detailed Scores Group A'!$B$2:$B$113,0))),D26,INDEX('Detailed Scores Group A'!$E$2:$E$113,MATCH('Selected Projects Group A'!A26,'Detailed Scores Group A'!$B$2:$B$113,0))),"")</f>
        <v/>
      </c>
      <c r="F26" s="1" t="str">
        <f>_xlfn.IFNA(INDEX('Detailed Scores Group A'!$F$2:$F$113,MATCH('Selected Projects Group A'!A26,'Detailed Scores Group A'!$B$2:$B$113,0)),"")</f>
        <v/>
      </c>
      <c r="G26" s="36">
        <f t="shared" si="0"/>
        <v>0</v>
      </c>
      <c r="H26" s="1" t="str">
        <f>_xlfn.IFNA(INDEX('Detailed Scores Group A'!$AB$2:$AB$113,MATCH('Selected Projects Group A'!A26,'Detailed Scores Group A'!$B$2:$B$113,0)),"")</f>
        <v/>
      </c>
      <c r="I26" s="44" t="str">
        <f>_xlfn.IFNA(INDEX('Detailed Scores Group A'!$AD$2:$AD$113,MATCH('Selected Projects Group A'!A26,'Detailed Scores Group A'!$B$2:$B$113,0)),"")</f>
        <v/>
      </c>
    </row>
    <row r="27" spans="1:9">
      <c r="B27" t="str">
        <f>_xlfn.IFNA(INDEX('Detailed Scores Group A'!$D$2:$D$113,MATCH('Selected Projects Group A'!A27,'Detailed Scores Group A'!$B$2:$B$113,0)),"")</f>
        <v/>
      </c>
      <c r="C27" t="str">
        <f>_xlfn.IFNA(INDEX('Detailed Scores Group A'!$A$2:$A$113,MATCH('Selected Projects Group A'!A27,'Detailed Scores Group A'!$B$2:$B$113,0)),"")</f>
        <v/>
      </c>
      <c r="D27" t="str">
        <f>_xlfn.IFNA(INDEX('Detailed Scores Group A'!$C$2:$C$113,MATCH('Selected Projects Group A'!A27,'Detailed Scores Group A'!$B$2:$B$113,0)),"")</f>
        <v/>
      </c>
      <c r="E27" t="str">
        <f>_xlfn.IFNA(IF(ISBLANK(INDEX('Detailed Scores Group A'!$E$2:$E$113,MATCH('Selected Projects Group A'!A27,'Detailed Scores Group A'!$B$2:$B$113,0))),D27,INDEX('Detailed Scores Group A'!$E$2:$E$113,MATCH('Selected Projects Group A'!A27,'Detailed Scores Group A'!$B$2:$B$113,0))),"")</f>
        <v/>
      </c>
      <c r="F27" s="1" t="str">
        <f>_xlfn.IFNA(INDEX('Detailed Scores Group A'!$F$2:$F$113,MATCH('Selected Projects Group A'!A27,'Detailed Scores Group A'!$B$2:$B$113,0)),"")</f>
        <v/>
      </c>
      <c r="G27" s="36">
        <f t="shared" si="0"/>
        <v>0</v>
      </c>
      <c r="H27" s="1" t="str">
        <f>_xlfn.IFNA(INDEX('Detailed Scores Group A'!$AB$2:$AB$113,MATCH('Selected Projects Group A'!A27,'Detailed Scores Group A'!$B$2:$B$113,0)),"")</f>
        <v/>
      </c>
      <c r="I27" s="44" t="str">
        <f>_xlfn.IFNA(INDEX('Detailed Scores Group A'!$AD$2:$AD$113,MATCH('Selected Projects Group A'!A27,'Detailed Scores Group A'!$B$2:$B$113,0)),"")</f>
        <v/>
      </c>
    </row>
    <row r="28" spans="1:9">
      <c r="B28" t="str">
        <f>_xlfn.IFNA(INDEX('Detailed Scores Group A'!$D$2:$D$113,MATCH('Selected Projects Group A'!A28,'Detailed Scores Group A'!$B$2:$B$113,0)),"")</f>
        <v/>
      </c>
      <c r="C28" t="str">
        <f>_xlfn.IFNA(INDEX('Detailed Scores Group A'!$A$2:$A$113,MATCH('Selected Projects Group A'!A28,'Detailed Scores Group A'!$B$2:$B$113,0)),"")</f>
        <v/>
      </c>
      <c r="D28" t="str">
        <f>_xlfn.IFNA(INDEX('Detailed Scores Group A'!$C$2:$C$113,MATCH('Selected Projects Group A'!A28,'Detailed Scores Group A'!$B$2:$B$113,0)),"")</f>
        <v/>
      </c>
      <c r="E28" t="str">
        <f>_xlfn.IFNA(IF(ISBLANK(INDEX('Detailed Scores Group A'!$E$2:$E$113,MATCH('Selected Projects Group A'!A28,'Detailed Scores Group A'!$B$2:$B$113,0))),D28,INDEX('Detailed Scores Group A'!$E$2:$E$113,MATCH('Selected Projects Group A'!A28,'Detailed Scores Group A'!$B$2:$B$113,0))),"")</f>
        <v/>
      </c>
      <c r="F28" s="1" t="str">
        <f>_xlfn.IFNA(INDEX('Detailed Scores Group A'!$F$2:$F$113,MATCH('Selected Projects Group A'!A28,'Detailed Scores Group A'!$B$2:$B$113,0)),"")</f>
        <v/>
      </c>
      <c r="G28" s="36">
        <f t="shared" si="0"/>
        <v>0</v>
      </c>
      <c r="H28" s="1" t="str">
        <f>_xlfn.IFNA(INDEX('Detailed Scores Group A'!$AB$2:$AB$113,MATCH('Selected Projects Group A'!A28,'Detailed Scores Group A'!$B$2:$B$113,0)),"")</f>
        <v/>
      </c>
      <c r="I28" s="44" t="str">
        <f>_xlfn.IFNA(INDEX('Detailed Scores Group A'!$AD$2:$AD$113,MATCH('Selected Projects Group A'!A28,'Detailed Scores Group A'!$B$2:$B$113,0)),"")</f>
        <v/>
      </c>
    </row>
    <row r="29" spans="1:9">
      <c r="B29" t="str">
        <f>_xlfn.IFNA(INDEX('Detailed Scores Group A'!$D$2:$D$113,MATCH('Selected Projects Group A'!A29,'Detailed Scores Group A'!$B$2:$B$113,0)),"")</f>
        <v/>
      </c>
      <c r="C29" t="str">
        <f>_xlfn.IFNA(INDEX('Detailed Scores Group A'!$A$2:$A$113,MATCH('Selected Projects Group A'!A29,'Detailed Scores Group A'!$B$2:$B$113,0)),"")</f>
        <v/>
      </c>
      <c r="D29" t="str">
        <f>_xlfn.IFNA(INDEX('Detailed Scores Group A'!$C$2:$C$113,MATCH('Selected Projects Group A'!A29,'Detailed Scores Group A'!$B$2:$B$113,0)),"")</f>
        <v/>
      </c>
      <c r="E29" t="str">
        <f>_xlfn.IFNA(IF(ISBLANK(INDEX('Detailed Scores Group A'!$E$2:$E$113,MATCH('Selected Projects Group A'!A29,'Detailed Scores Group A'!$B$2:$B$113,0))),D29,INDEX('Detailed Scores Group A'!$E$2:$E$113,MATCH('Selected Projects Group A'!A29,'Detailed Scores Group A'!$B$2:$B$113,0))),"")</f>
        <v/>
      </c>
      <c r="F29" s="1" t="str">
        <f>_xlfn.IFNA(INDEX('Detailed Scores Group A'!$F$2:$F$113,MATCH('Selected Projects Group A'!A29,'Detailed Scores Group A'!$B$2:$B$113,0)),"")</f>
        <v/>
      </c>
      <c r="G29" s="36">
        <f t="shared" si="0"/>
        <v>0</v>
      </c>
      <c r="H29" s="1" t="str">
        <f>_xlfn.IFNA(INDEX('Detailed Scores Group A'!$AB$2:$AB$113,MATCH('Selected Projects Group A'!A29,'Detailed Scores Group A'!$B$2:$B$113,0)),"")</f>
        <v/>
      </c>
      <c r="I29" s="44" t="str">
        <f>_xlfn.IFNA(INDEX('Detailed Scores Group A'!$AD$2:$AD$113,MATCH('Selected Projects Group A'!A29,'Detailed Scores Group A'!$B$2:$B$113,0)),"")</f>
        <v/>
      </c>
    </row>
    <row r="30" spans="1:9">
      <c r="B30" t="str">
        <f>_xlfn.IFNA(INDEX('Detailed Scores Group A'!$D$2:$D$113,MATCH('Selected Projects Group A'!A30,'Detailed Scores Group A'!$B$2:$B$113,0)),"")</f>
        <v/>
      </c>
      <c r="C30" t="str">
        <f>_xlfn.IFNA(INDEX('Detailed Scores Group A'!$A$2:$A$113,MATCH('Selected Projects Group A'!A30,'Detailed Scores Group A'!$B$2:$B$113,0)),"")</f>
        <v/>
      </c>
      <c r="D30" t="str">
        <f>_xlfn.IFNA(INDEX('Detailed Scores Group A'!$C$2:$C$113,MATCH('Selected Projects Group A'!A30,'Detailed Scores Group A'!$B$2:$B$113,0)),"")</f>
        <v/>
      </c>
      <c r="E30" t="str">
        <f>_xlfn.IFNA(IF(ISBLANK(INDEX('Detailed Scores Group A'!$E$2:$E$113,MATCH('Selected Projects Group A'!A30,'Detailed Scores Group A'!$B$2:$B$113,0))),D30,INDEX('Detailed Scores Group A'!$E$2:$E$113,MATCH('Selected Projects Group A'!A30,'Detailed Scores Group A'!$B$2:$B$113,0))),"")</f>
        <v/>
      </c>
      <c r="F30" s="1" t="str">
        <f>_xlfn.IFNA(INDEX('Detailed Scores Group A'!$F$2:$F$113,MATCH('Selected Projects Group A'!A30,'Detailed Scores Group A'!$B$2:$B$113,0)),"")</f>
        <v/>
      </c>
      <c r="G30" s="36">
        <f t="shared" si="0"/>
        <v>0</v>
      </c>
      <c r="H30" s="1" t="str">
        <f>_xlfn.IFNA(INDEX('Detailed Scores Group A'!$AB$2:$AB$113,MATCH('Selected Projects Group A'!A30,'Detailed Scores Group A'!$B$2:$B$113,0)),"")</f>
        <v/>
      </c>
      <c r="I30" s="44" t="str">
        <f>_xlfn.IFNA(INDEX('Detailed Scores Group A'!$AD$2:$AD$113,MATCH('Selected Projects Group A'!A30,'Detailed Scores Group A'!$B$2:$B$113,0)),"")</f>
        <v/>
      </c>
    </row>
    <row r="31" spans="1:9">
      <c r="B31" t="str">
        <f>_xlfn.IFNA(INDEX('Detailed Scores Group A'!$D$2:$D$113,MATCH('Selected Projects Group A'!A31,'Detailed Scores Group A'!$B$2:$B$113,0)),"")</f>
        <v/>
      </c>
      <c r="C31" t="str">
        <f>_xlfn.IFNA(INDEX('Detailed Scores Group A'!$A$2:$A$113,MATCH('Selected Projects Group A'!A31,'Detailed Scores Group A'!$B$2:$B$113,0)),"")</f>
        <v/>
      </c>
      <c r="D31" t="str">
        <f>_xlfn.IFNA(INDEX('Detailed Scores Group A'!$C$2:$C$113,MATCH('Selected Projects Group A'!A31,'Detailed Scores Group A'!$B$2:$B$113,0)),"")</f>
        <v/>
      </c>
      <c r="E31" t="str">
        <f>_xlfn.IFNA(IF(ISBLANK(INDEX('Detailed Scores Group A'!$E$2:$E$113,MATCH('Selected Projects Group A'!A31,'Detailed Scores Group A'!$B$2:$B$113,0))),D31,INDEX('Detailed Scores Group A'!$E$2:$E$113,MATCH('Selected Projects Group A'!A31,'Detailed Scores Group A'!$B$2:$B$113,0))),"")</f>
        <v/>
      </c>
      <c r="F31" s="1" t="str">
        <f>_xlfn.IFNA(INDEX('Detailed Scores Group A'!$F$2:$F$113,MATCH('Selected Projects Group A'!A31,'Detailed Scores Group A'!$B$2:$B$113,0)),"")</f>
        <v/>
      </c>
      <c r="G31" s="36">
        <f t="shared" si="0"/>
        <v>0</v>
      </c>
      <c r="H31" s="1" t="str">
        <f>_xlfn.IFNA(INDEX('Detailed Scores Group A'!$AB$2:$AB$113,MATCH('Selected Projects Group A'!A31,'Detailed Scores Group A'!$B$2:$B$113,0)),"")</f>
        <v/>
      </c>
      <c r="I31" s="44" t="str">
        <f>_xlfn.IFNA(INDEX('Detailed Scores Group A'!$AD$2:$AD$113,MATCH('Selected Projects Group A'!A31,'Detailed Scores Group A'!$B$2:$B$113,0)),"")</f>
        <v/>
      </c>
    </row>
    <row r="32" spans="1:9">
      <c r="B32" t="str">
        <f>_xlfn.IFNA(INDEX('Detailed Scores Group A'!$D$2:$D$113,MATCH('Selected Projects Group A'!A32,'Detailed Scores Group A'!$B$2:$B$113,0)),"")</f>
        <v/>
      </c>
      <c r="C32" t="str">
        <f>_xlfn.IFNA(INDEX('Detailed Scores Group A'!$A$2:$A$113,MATCH('Selected Projects Group A'!A32,'Detailed Scores Group A'!$B$2:$B$113,0)),"")</f>
        <v/>
      </c>
      <c r="D32" t="str">
        <f>_xlfn.IFNA(INDEX('Detailed Scores Group A'!$C$2:$C$113,MATCH('Selected Projects Group A'!A32,'Detailed Scores Group A'!$B$2:$B$113,0)),"")</f>
        <v/>
      </c>
      <c r="E32" t="str">
        <f>_xlfn.IFNA(IF(ISBLANK(INDEX('Detailed Scores Group A'!$E$2:$E$113,MATCH('Selected Projects Group A'!A32,'Detailed Scores Group A'!$B$2:$B$113,0))),D32,INDEX('Detailed Scores Group A'!$E$2:$E$113,MATCH('Selected Projects Group A'!A32,'Detailed Scores Group A'!$B$2:$B$113,0))),"")</f>
        <v/>
      </c>
      <c r="F32" s="1" t="str">
        <f>_xlfn.IFNA(INDEX('Detailed Scores Group A'!$F$2:$F$113,MATCH('Selected Projects Group A'!A32,'Detailed Scores Group A'!$B$2:$B$113,0)),"")</f>
        <v/>
      </c>
      <c r="G32" s="36">
        <f t="shared" si="0"/>
        <v>0</v>
      </c>
      <c r="H32" s="1" t="str">
        <f>_xlfn.IFNA(INDEX('Detailed Scores Group A'!$AB$2:$AB$113,MATCH('Selected Projects Group A'!A32,'Detailed Scores Group A'!$B$2:$B$113,0)),"")</f>
        <v/>
      </c>
      <c r="I32" s="44" t="str">
        <f>_xlfn.IFNA(INDEX('Detailed Scores Group A'!$AD$2:$AD$113,MATCH('Selected Projects Group A'!A32,'Detailed Scores Group A'!$B$2:$B$113,0)),"")</f>
        <v/>
      </c>
    </row>
    <row r="33" spans="2:9">
      <c r="B33" t="str">
        <f>_xlfn.IFNA(INDEX('Detailed Scores Group A'!$D$2:$D$113,MATCH('Selected Projects Group A'!A33,'Detailed Scores Group A'!$B$2:$B$113,0)),"")</f>
        <v/>
      </c>
      <c r="C33" t="str">
        <f>_xlfn.IFNA(INDEX('Detailed Scores Group A'!$A$2:$A$113,MATCH('Selected Projects Group A'!A33,'Detailed Scores Group A'!$B$2:$B$113,0)),"")</f>
        <v/>
      </c>
      <c r="D33" t="str">
        <f>_xlfn.IFNA(INDEX('Detailed Scores Group A'!$C$2:$C$113,MATCH('Selected Projects Group A'!A33,'Detailed Scores Group A'!$B$2:$B$113,0)),"")</f>
        <v/>
      </c>
      <c r="E33" t="str">
        <f>_xlfn.IFNA(IF(ISBLANK(INDEX('Detailed Scores Group A'!$E$2:$E$113,MATCH('Selected Projects Group A'!A33,'Detailed Scores Group A'!$B$2:$B$113,0))),D33,INDEX('Detailed Scores Group A'!$E$2:$E$113,MATCH('Selected Projects Group A'!A33,'Detailed Scores Group A'!$B$2:$B$113,0))),"")</f>
        <v/>
      </c>
      <c r="F33" s="1" t="str">
        <f>_xlfn.IFNA(INDEX('Detailed Scores Group A'!$F$2:$F$113,MATCH('Selected Projects Group A'!A33,'Detailed Scores Group A'!$B$2:$B$113,0)),"")</f>
        <v/>
      </c>
      <c r="G33" s="36">
        <f t="shared" si="0"/>
        <v>0</v>
      </c>
      <c r="H33" s="1" t="str">
        <f>_xlfn.IFNA(INDEX('Detailed Scores Group A'!$AB$2:$AB$113,MATCH('Selected Projects Group A'!A33,'Detailed Scores Group A'!$B$2:$B$113,0)),"")</f>
        <v/>
      </c>
      <c r="I33" s="44" t="str">
        <f>_xlfn.IFNA(INDEX('Detailed Scores Group A'!$AD$2:$AD$113,MATCH('Selected Projects Group A'!A33,'Detailed Scores Group A'!$B$2:$B$113,0)),"")</f>
        <v/>
      </c>
    </row>
    <row r="34" spans="2:9">
      <c r="B34" t="str">
        <f>_xlfn.IFNA(INDEX('Detailed Scores Group A'!$D$2:$D$113,MATCH('Selected Projects Group A'!A34,'Detailed Scores Group A'!$B$2:$B$113,0)),"")</f>
        <v/>
      </c>
      <c r="C34" t="str">
        <f>_xlfn.IFNA(INDEX('Detailed Scores Group A'!$A$2:$A$113,MATCH('Selected Projects Group A'!A34,'Detailed Scores Group A'!$B$2:$B$113,0)),"")</f>
        <v/>
      </c>
      <c r="D34" t="str">
        <f>_xlfn.IFNA(INDEX('Detailed Scores Group A'!$C$2:$C$113,MATCH('Selected Projects Group A'!A34,'Detailed Scores Group A'!$B$2:$B$113,0)),"")</f>
        <v/>
      </c>
      <c r="E34" t="str">
        <f>_xlfn.IFNA(IF(ISBLANK(INDEX('Detailed Scores Group A'!$E$2:$E$113,MATCH('Selected Projects Group A'!A34,'Detailed Scores Group A'!$B$2:$B$113,0))),D34,INDEX('Detailed Scores Group A'!$E$2:$E$113,MATCH('Selected Projects Group A'!A34,'Detailed Scores Group A'!$B$2:$B$113,0))),"")</f>
        <v/>
      </c>
      <c r="F34" s="1" t="str">
        <f>_xlfn.IFNA(INDEX('Detailed Scores Group A'!$F$2:$F$113,MATCH('Selected Projects Group A'!A34,'Detailed Scores Group A'!$B$2:$B$113,0)),"")</f>
        <v/>
      </c>
      <c r="G34" s="36">
        <f t="shared" si="0"/>
        <v>0</v>
      </c>
      <c r="H34" s="1" t="str">
        <f>_xlfn.IFNA(INDEX('Detailed Scores Group A'!$AB$2:$AB$113,MATCH('Selected Projects Group A'!A34,'Detailed Scores Group A'!$B$2:$B$113,0)),"")</f>
        <v/>
      </c>
      <c r="I34" s="44" t="str">
        <f>_xlfn.IFNA(INDEX('Detailed Scores Group A'!$AD$2:$AD$113,MATCH('Selected Projects Group A'!A34,'Detailed Scores Group A'!$B$2:$B$113,0)),"")</f>
        <v/>
      </c>
    </row>
    <row r="35" spans="2:9">
      <c r="B35" t="str">
        <f>_xlfn.IFNA(INDEX('Detailed Scores Group A'!$D$2:$D$113,MATCH('Selected Projects Group A'!A35,'Detailed Scores Group A'!$B$2:$B$113,0)),"")</f>
        <v/>
      </c>
      <c r="C35" t="str">
        <f>_xlfn.IFNA(INDEX('Detailed Scores Group A'!$A$2:$A$113,MATCH('Selected Projects Group A'!A35,'Detailed Scores Group A'!$B$2:$B$113,0)),"")</f>
        <v/>
      </c>
      <c r="D35" t="str">
        <f>_xlfn.IFNA(INDEX('Detailed Scores Group A'!$C$2:$C$113,MATCH('Selected Projects Group A'!A35,'Detailed Scores Group A'!$B$2:$B$113,0)),"")</f>
        <v/>
      </c>
      <c r="E35" t="str">
        <f>_xlfn.IFNA(IF(ISBLANK(INDEX('Detailed Scores Group A'!$E$2:$E$113,MATCH('Selected Projects Group A'!A35,'Detailed Scores Group A'!$B$2:$B$113,0))),D35,INDEX('Detailed Scores Group A'!$E$2:$E$113,MATCH('Selected Projects Group A'!A35,'Detailed Scores Group A'!$B$2:$B$113,0))),"")</f>
        <v/>
      </c>
      <c r="F35" s="1" t="str">
        <f>_xlfn.IFNA(INDEX('Detailed Scores Group A'!$F$2:$F$113,MATCH('Selected Projects Group A'!A35,'Detailed Scores Group A'!$B$2:$B$113,0)),"")</f>
        <v/>
      </c>
      <c r="G35" s="36">
        <f t="shared" ref="G35:G66" si="1">SUMIF($E$3:$E$201,E35,$F$3:$F$201)</f>
        <v>0</v>
      </c>
      <c r="H35" s="1" t="str">
        <f>_xlfn.IFNA(INDEX('Detailed Scores Group A'!$AB$2:$AB$113,MATCH('Selected Projects Group A'!A35,'Detailed Scores Group A'!$B$2:$B$113,0)),"")</f>
        <v/>
      </c>
      <c r="I35" s="44" t="str">
        <f>_xlfn.IFNA(INDEX('Detailed Scores Group A'!$AD$2:$AD$113,MATCH('Selected Projects Group A'!A35,'Detailed Scores Group A'!$B$2:$B$113,0)),"")</f>
        <v/>
      </c>
    </row>
    <row r="36" spans="2:9">
      <c r="B36" t="str">
        <f>_xlfn.IFNA(INDEX('Detailed Scores Group A'!$D$2:$D$113,MATCH('Selected Projects Group A'!A36,'Detailed Scores Group A'!$B$2:$B$113,0)),"")</f>
        <v/>
      </c>
      <c r="C36" t="str">
        <f>_xlfn.IFNA(INDEX('Detailed Scores Group A'!$A$2:$A$113,MATCH('Selected Projects Group A'!A36,'Detailed Scores Group A'!$B$2:$B$113,0)),"")</f>
        <v/>
      </c>
      <c r="D36" t="str">
        <f>_xlfn.IFNA(INDEX('Detailed Scores Group A'!$C$2:$C$113,MATCH('Selected Projects Group A'!A36,'Detailed Scores Group A'!$B$2:$B$113,0)),"")</f>
        <v/>
      </c>
      <c r="E36" t="str">
        <f>_xlfn.IFNA(IF(ISBLANK(INDEX('Detailed Scores Group A'!$E$2:$E$113,MATCH('Selected Projects Group A'!A36,'Detailed Scores Group A'!$B$2:$B$113,0))),D36,INDEX('Detailed Scores Group A'!$E$2:$E$113,MATCH('Selected Projects Group A'!A36,'Detailed Scores Group A'!$B$2:$B$113,0))),"")</f>
        <v/>
      </c>
      <c r="F36" s="1" t="str">
        <f>_xlfn.IFNA(INDEX('Detailed Scores Group A'!$F$2:$F$113,MATCH('Selected Projects Group A'!A36,'Detailed Scores Group A'!$B$2:$B$113,0)),"")</f>
        <v/>
      </c>
      <c r="G36" s="36">
        <f t="shared" si="1"/>
        <v>0</v>
      </c>
      <c r="H36" s="1" t="str">
        <f>_xlfn.IFNA(INDEX('Detailed Scores Group A'!$AB$2:$AB$113,MATCH('Selected Projects Group A'!A36,'Detailed Scores Group A'!$B$2:$B$113,0)),"")</f>
        <v/>
      </c>
      <c r="I36" s="44" t="str">
        <f>_xlfn.IFNA(INDEX('Detailed Scores Group A'!$AD$2:$AD$113,MATCH('Selected Projects Group A'!A36,'Detailed Scores Group A'!$B$2:$B$113,0)),"")</f>
        <v/>
      </c>
    </row>
    <row r="37" spans="2:9">
      <c r="B37" t="str">
        <f>_xlfn.IFNA(INDEX('Detailed Scores Group A'!$D$2:$D$113,MATCH('Selected Projects Group A'!A37,'Detailed Scores Group A'!$B$2:$B$113,0)),"")</f>
        <v/>
      </c>
      <c r="C37" t="str">
        <f>_xlfn.IFNA(INDEX('Detailed Scores Group A'!$A$2:$A$113,MATCH('Selected Projects Group A'!A37,'Detailed Scores Group A'!$B$2:$B$113,0)),"")</f>
        <v/>
      </c>
      <c r="D37" t="str">
        <f>_xlfn.IFNA(INDEX('Detailed Scores Group A'!$C$2:$C$113,MATCH('Selected Projects Group A'!A37,'Detailed Scores Group A'!$B$2:$B$113,0)),"")</f>
        <v/>
      </c>
      <c r="E37" t="str">
        <f>_xlfn.IFNA(IF(ISBLANK(INDEX('Detailed Scores Group A'!$E$2:$E$113,MATCH('Selected Projects Group A'!A37,'Detailed Scores Group A'!$B$2:$B$113,0))),D37,INDEX('Detailed Scores Group A'!$E$2:$E$113,MATCH('Selected Projects Group A'!A37,'Detailed Scores Group A'!$B$2:$B$113,0))),"")</f>
        <v/>
      </c>
      <c r="F37" s="1" t="str">
        <f>_xlfn.IFNA(INDEX('Detailed Scores Group A'!$F$2:$F$113,MATCH('Selected Projects Group A'!A37,'Detailed Scores Group A'!$B$2:$B$113,0)),"")</f>
        <v/>
      </c>
      <c r="G37" s="36">
        <f t="shared" si="1"/>
        <v>0</v>
      </c>
      <c r="H37" s="1" t="str">
        <f>_xlfn.IFNA(INDEX('Detailed Scores Group A'!$AB$2:$AB$113,MATCH('Selected Projects Group A'!A37,'Detailed Scores Group A'!$B$2:$B$113,0)),"")</f>
        <v/>
      </c>
      <c r="I37" s="44" t="str">
        <f>_xlfn.IFNA(INDEX('Detailed Scores Group A'!$AD$2:$AD$113,MATCH('Selected Projects Group A'!A37,'Detailed Scores Group A'!$B$2:$B$113,0)),"")</f>
        <v/>
      </c>
    </row>
    <row r="38" spans="2:9">
      <c r="B38" t="str">
        <f>_xlfn.IFNA(INDEX('Detailed Scores Group A'!$D$2:$D$113,MATCH('Selected Projects Group A'!A38,'Detailed Scores Group A'!$B$2:$B$113,0)),"")</f>
        <v/>
      </c>
      <c r="C38" t="str">
        <f>_xlfn.IFNA(INDEX('Detailed Scores Group A'!$A$2:$A$113,MATCH('Selected Projects Group A'!A38,'Detailed Scores Group A'!$B$2:$B$113,0)),"")</f>
        <v/>
      </c>
      <c r="D38" t="str">
        <f>_xlfn.IFNA(INDEX('Detailed Scores Group A'!$C$2:$C$113,MATCH('Selected Projects Group A'!A38,'Detailed Scores Group A'!$B$2:$B$113,0)),"")</f>
        <v/>
      </c>
      <c r="E38" t="str">
        <f>_xlfn.IFNA(IF(ISBLANK(INDEX('Detailed Scores Group A'!$E$2:$E$113,MATCH('Selected Projects Group A'!A38,'Detailed Scores Group A'!$B$2:$B$113,0))),D38,INDEX('Detailed Scores Group A'!$E$2:$E$113,MATCH('Selected Projects Group A'!A38,'Detailed Scores Group A'!$B$2:$B$113,0))),"")</f>
        <v/>
      </c>
      <c r="F38" s="1" t="str">
        <f>_xlfn.IFNA(INDEX('Detailed Scores Group A'!$F$2:$F$113,MATCH('Selected Projects Group A'!A38,'Detailed Scores Group A'!$B$2:$B$113,0)),"")</f>
        <v/>
      </c>
      <c r="G38" s="36">
        <f t="shared" si="1"/>
        <v>0</v>
      </c>
      <c r="H38" s="1" t="str">
        <f>_xlfn.IFNA(INDEX('Detailed Scores Group A'!$AB$2:$AB$113,MATCH('Selected Projects Group A'!A38,'Detailed Scores Group A'!$B$2:$B$113,0)),"")</f>
        <v/>
      </c>
      <c r="I38" s="44" t="str">
        <f>_xlfn.IFNA(INDEX('Detailed Scores Group A'!$AD$2:$AD$113,MATCH('Selected Projects Group A'!A38,'Detailed Scores Group A'!$B$2:$B$113,0)),"")</f>
        <v/>
      </c>
    </row>
    <row r="39" spans="2:9">
      <c r="B39" t="str">
        <f>_xlfn.IFNA(INDEX('Detailed Scores Group A'!$D$2:$D$113,MATCH('Selected Projects Group A'!A39,'Detailed Scores Group A'!$B$2:$B$113,0)),"")</f>
        <v/>
      </c>
      <c r="C39" t="str">
        <f>_xlfn.IFNA(INDEX('Detailed Scores Group A'!$A$2:$A$113,MATCH('Selected Projects Group A'!A39,'Detailed Scores Group A'!$B$2:$B$113,0)),"")</f>
        <v/>
      </c>
      <c r="D39" t="str">
        <f>_xlfn.IFNA(INDEX('Detailed Scores Group A'!$C$2:$C$113,MATCH('Selected Projects Group A'!A39,'Detailed Scores Group A'!$B$2:$B$113,0)),"")</f>
        <v/>
      </c>
      <c r="E39" t="str">
        <f>_xlfn.IFNA(IF(ISBLANK(INDEX('Detailed Scores Group A'!$E$2:$E$113,MATCH('Selected Projects Group A'!A39,'Detailed Scores Group A'!$B$2:$B$113,0))),D39,INDEX('Detailed Scores Group A'!$E$2:$E$113,MATCH('Selected Projects Group A'!A39,'Detailed Scores Group A'!$B$2:$B$113,0))),"")</f>
        <v/>
      </c>
      <c r="F39" s="1" t="str">
        <f>_xlfn.IFNA(INDEX('Detailed Scores Group A'!$F$2:$F$113,MATCH('Selected Projects Group A'!A39,'Detailed Scores Group A'!$B$2:$B$113,0)),"")</f>
        <v/>
      </c>
      <c r="G39" s="36">
        <f t="shared" si="1"/>
        <v>0</v>
      </c>
      <c r="H39" s="1" t="str">
        <f>_xlfn.IFNA(INDEX('Detailed Scores Group A'!$AB$2:$AB$113,MATCH('Selected Projects Group A'!A39,'Detailed Scores Group A'!$B$2:$B$113,0)),"")</f>
        <v/>
      </c>
      <c r="I39" s="44" t="str">
        <f>_xlfn.IFNA(INDEX('Detailed Scores Group A'!$AD$2:$AD$113,MATCH('Selected Projects Group A'!A39,'Detailed Scores Group A'!$B$2:$B$113,0)),"")</f>
        <v/>
      </c>
    </row>
    <row r="40" spans="2:9">
      <c r="B40" t="str">
        <f>_xlfn.IFNA(INDEX('Detailed Scores Group A'!$D$2:$D$113,MATCH('Selected Projects Group A'!A40,'Detailed Scores Group A'!$B$2:$B$113,0)),"")</f>
        <v/>
      </c>
      <c r="C40" t="str">
        <f>_xlfn.IFNA(INDEX('Detailed Scores Group A'!$A$2:$A$113,MATCH('Selected Projects Group A'!A40,'Detailed Scores Group A'!$B$2:$B$113,0)),"")</f>
        <v/>
      </c>
      <c r="D40" t="str">
        <f>_xlfn.IFNA(INDEX('Detailed Scores Group A'!$C$2:$C$113,MATCH('Selected Projects Group A'!A40,'Detailed Scores Group A'!$B$2:$B$113,0)),"")</f>
        <v/>
      </c>
      <c r="E40" t="str">
        <f>_xlfn.IFNA(IF(ISBLANK(INDEX('Detailed Scores Group A'!$E$2:$E$113,MATCH('Selected Projects Group A'!A40,'Detailed Scores Group A'!$B$2:$B$113,0))),D40,INDEX('Detailed Scores Group A'!$E$2:$E$113,MATCH('Selected Projects Group A'!A40,'Detailed Scores Group A'!$B$2:$B$113,0))),"")</f>
        <v/>
      </c>
      <c r="F40" s="1" t="str">
        <f>_xlfn.IFNA(INDEX('Detailed Scores Group A'!$F$2:$F$113,MATCH('Selected Projects Group A'!A40,'Detailed Scores Group A'!$B$2:$B$113,0)),"")</f>
        <v/>
      </c>
      <c r="G40" s="36">
        <f t="shared" si="1"/>
        <v>0</v>
      </c>
      <c r="H40" s="1" t="str">
        <f>_xlfn.IFNA(INDEX('Detailed Scores Group A'!$AB$2:$AB$113,MATCH('Selected Projects Group A'!A40,'Detailed Scores Group A'!$B$2:$B$113,0)),"")</f>
        <v/>
      </c>
      <c r="I40" s="44" t="str">
        <f>_xlfn.IFNA(INDEX('Detailed Scores Group A'!$AD$2:$AD$113,MATCH('Selected Projects Group A'!A40,'Detailed Scores Group A'!$B$2:$B$113,0)),"")</f>
        <v/>
      </c>
    </row>
    <row r="41" spans="2:9">
      <c r="B41" t="str">
        <f>_xlfn.IFNA(INDEX('Detailed Scores Group A'!$D$2:$D$113,MATCH('Selected Projects Group A'!A41,'Detailed Scores Group A'!$B$2:$B$113,0)),"")</f>
        <v/>
      </c>
      <c r="C41" t="str">
        <f>_xlfn.IFNA(INDEX('Detailed Scores Group A'!$A$2:$A$113,MATCH('Selected Projects Group A'!A41,'Detailed Scores Group A'!$B$2:$B$113,0)),"")</f>
        <v/>
      </c>
      <c r="D41" t="str">
        <f>_xlfn.IFNA(INDEX('Detailed Scores Group A'!$C$2:$C$113,MATCH('Selected Projects Group A'!A41,'Detailed Scores Group A'!$B$2:$B$113,0)),"")</f>
        <v/>
      </c>
      <c r="E41" t="str">
        <f>_xlfn.IFNA(IF(ISBLANK(INDEX('Detailed Scores Group A'!$E$2:$E$113,MATCH('Selected Projects Group A'!A41,'Detailed Scores Group A'!$B$2:$B$113,0))),D41,INDEX('Detailed Scores Group A'!$E$2:$E$113,MATCH('Selected Projects Group A'!A41,'Detailed Scores Group A'!$B$2:$B$113,0))),"")</f>
        <v/>
      </c>
      <c r="F41" s="1" t="str">
        <f>_xlfn.IFNA(INDEX('Detailed Scores Group A'!$F$2:$F$113,MATCH('Selected Projects Group A'!A41,'Detailed Scores Group A'!$B$2:$B$113,0)),"")</f>
        <v/>
      </c>
      <c r="G41" s="36">
        <f t="shared" si="1"/>
        <v>0</v>
      </c>
      <c r="H41" s="1" t="str">
        <f>_xlfn.IFNA(INDEX('Detailed Scores Group A'!$AB$2:$AB$113,MATCH('Selected Projects Group A'!A41,'Detailed Scores Group A'!$B$2:$B$113,0)),"")</f>
        <v/>
      </c>
      <c r="I41" s="44" t="str">
        <f>_xlfn.IFNA(INDEX('Detailed Scores Group A'!$AD$2:$AD$113,MATCH('Selected Projects Group A'!A41,'Detailed Scores Group A'!$B$2:$B$113,0)),"")</f>
        <v/>
      </c>
    </row>
    <row r="42" spans="2:9">
      <c r="B42" t="str">
        <f>_xlfn.IFNA(INDEX('Detailed Scores Group A'!$D$2:$D$113,MATCH('Selected Projects Group A'!A42,'Detailed Scores Group A'!$B$2:$B$113,0)),"")</f>
        <v/>
      </c>
      <c r="C42" t="str">
        <f>_xlfn.IFNA(INDEX('Detailed Scores Group A'!$A$2:$A$113,MATCH('Selected Projects Group A'!A42,'Detailed Scores Group A'!$B$2:$B$113,0)),"")</f>
        <v/>
      </c>
      <c r="D42" t="str">
        <f>_xlfn.IFNA(INDEX('Detailed Scores Group A'!$C$2:$C$113,MATCH('Selected Projects Group A'!A42,'Detailed Scores Group A'!$B$2:$B$113,0)),"")</f>
        <v/>
      </c>
      <c r="E42" t="str">
        <f>_xlfn.IFNA(IF(ISBLANK(INDEX('Detailed Scores Group A'!$E$2:$E$113,MATCH('Selected Projects Group A'!A42,'Detailed Scores Group A'!$B$2:$B$113,0))),D42,INDEX('Detailed Scores Group A'!$E$2:$E$113,MATCH('Selected Projects Group A'!A42,'Detailed Scores Group A'!$B$2:$B$113,0))),"")</f>
        <v/>
      </c>
      <c r="F42" s="1" t="str">
        <f>_xlfn.IFNA(INDEX('Detailed Scores Group A'!$F$2:$F$113,MATCH('Selected Projects Group A'!A42,'Detailed Scores Group A'!$B$2:$B$113,0)),"")</f>
        <v/>
      </c>
      <c r="G42" s="36">
        <f t="shared" si="1"/>
        <v>0</v>
      </c>
      <c r="H42" s="1" t="str">
        <f>_xlfn.IFNA(INDEX('Detailed Scores Group A'!$AB$2:$AB$113,MATCH('Selected Projects Group A'!A42,'Detailed Scores Group A'!$B$2:$B$113,0)),"")</f>
        <v/>
      </c>
      <c r="I42" s="44" t="str">
        <f>_xlfn.IFNA(INDEX('Detailed Scores Group A'!$AD$2:$AD$113,MATCH('Selected Projects Group A'!A42,'Detailed Scores Group A'!$B$2:$B$113,0)),"")</f>
        <v/>
      </c>
    </row>
    <row r="43" spans="2:9">
      <c r="B43" t="str">
        <f>_xlfn.IFNA(INDEX('Detailed Scores Group A'!$D$2:$D$113,MATCH('Selected Projects Group A'!A43,'Detailed Scores Group A'!$B$2:$B$113,0)),"")</f>
        <v/>
      </c>
      <c r="C43" t="str">
        <f>_xlfn.IFNA(INDEX('Detailed Scores Group A'!$A$2:$A$113,MATCH('Selected Projects Group A'!A43,'Detailed Scores Group A'!$B$2:$B$113,0)),"")</f>
        <v/>
      </c>
      <c r="D43" t="str">
        <f>_xlfn.IFNA(INDEX('Detailed Scores Group A'!$C$2:$C$113,MATCH('Selected Projects Group A'!A43,'Detailed Scores Group A'!$B$2:$B$113,0)),"")</f>
        <v/>
      </c>
      <c r="E43" t="str">
        <f>_xlfn.IFNA(IF(ISBLANK(INDEX('Detailed Scores Group A'!$E$2:$E$113,MATCH('Selected Projects Group A'!A43,'Detailed Scores Group A'!$B$2:$B$113,0))),D43,INDEX('Detailed Scores Group A'!$E$2:$E$113,MATCH('Selected Projects Group A'!A43,'Detailed Scores Group A'!$B$2:$B$113,0))),"")</f>
        <v/>
      </c>
      <c r="F43" s="1" t="str">
        <f>_xlfn.IFNA(INDEX('Detailed Scores Group A'!$F$2:$F$113,MATCH('Selected Projects Group A'!A43,'Detailed Scores Group A'!$B$2:$B$113,0)),"")</f>
        <v/>
      </c>
      <c r="G43" s="36">
        <f t="shared" si="1"/>
        <v>0</v>
      </c>
      <c r="H43" s="1" t="str">
        <f>_xlfn.IFNA(INDEX('Detailed Scores Group A'!$AB$2:$AB$113,MATCH('Selected Projects Group A'!A43,'Detailed Scores Group A'!$B$2:$B$113,0)),"")</f>
        <v/>
      </c>
      <c r="I43" s="44" t="str">
        <f>_xlfn.IFNA(INDEX('Detailed Scores Group A'!$AD$2:$AD$113,MATCH('Selected Projects Group A'!A43,'Detailed Scores Group A'!$B$2:$B$113,0)),"")</f>
        <v/>
      </c>
    </row>
    <row r="44" spans="2:9">
      <c r="B44" t="str">
        <f>_xlfn.IFNA(INDEX('Detailed Scores Group A'!$D$2:$D$113,MATCH('Selected Projects Group A'!A44,'Detailed Scores Group A'!$B$2:$B$113,0)),"")</f>
        <v/>
      </c>
      <c r="C44" t="str">
        <f>_xlfn.IFNA(INDEX('Detailed Scores Group A'!$A$2:$A$113,MATCH('Selected Projects Group A'!A44,'Detailed Scores Group A'!$B$2:$B$113,0)),"")</f>
        <v/>
      </c>
      <c r="D44" t="str">
        <f>_xlfn.IFNA(INDEX('Detailed Scores Group A'!$C$2:$C$113,MATCH('Selected Projects Group A'!A44,'Detailed Scores Group A'!$B$2:$B$113,0)),"")</f>
        <v/>
      </c>
      <c r="E44" t="str">
        <f>_xlfn.IFNA(IF(ISBLANK(INDEX('Detailed Scores Group A'!$E$2:$E$113,MATCH('Selected Projects Group A'!A44,'Detailed Scores Group A'!$B$2:$B$113,0))),D44,INDEX('Detailed Scores Group A'!$E$2:$E$113,MATCH('Selected Projects Group A'!A44,'Detailed Scores Group A'!$B$2:$B$113,0))),"")</f>
        <v/>
      </c>
      <c r="F44" s="1" t="str">
        <f>_xlfn.IFNA(INDEX('Detailed Scores Group A'!$F$2:$F$113,MATCH('Selected Projects Group A'!A44,'Detailed Scores Group A'!$B$2:$B$113,0)),"")</f>
        <v/>
      </c>
      <c r="G44" s="36">
        <f t="shared" si="1"/>
        <v>0</v>
      </c>
      <c r="H44" s="1" t="str">
        <f>_xlfn.IFNA(INDEX('Detailed Scores Group A'!$AB$2:$AB$113,MATCH('Selected Projects Group A'!A44,'Detailed Scores Group A'!$B$2:$B$113,0)),"")</f>
        <v/>
      </c>
      <c r="I44" s="44" t="str">
        <f>_xlfn.IFNA(INDEX('Detailed Scores Group A'!$AD$2:$AD$113,MATCH('Selected Projects Group A'!A44,'Detailed Scores Group A'!$B$2:$B$113,0)),"")</f>
        <v/>
      </c>
    </row>
    <row r="45" spans="2:9">
      <c r="B45" t="str">
        <f>_xlfn.IFNA(INDEX('Detailed Scores Group A'!$D$2:$D$113,MATCH('Selected Projects Group A'!A45,'Detailed Scores Group A'!$B$2:$B$113,0)),"")</f>
        <v/>
      </c>
      <c r="C45" t="str">
        <f>_xlfn.IFNA(INDEX('Detailed Scores Group A'!$A$2:$A$113,MATCH('Selected Projects Group A'!A45,'Detailed Scores Group A'!$B$2:$B$113,0)),"")</f>
        <v/>
      </c>
      <c r="D45" t="str">
        <f>_xlfn.IFNA(INDEX('Detailed Scores Group A'!$C$2:$C$113,MATCH('Selected Projects Group A'!A45,'Detailed Scores Group A'!$B$2:$B$113,0)),"")</f>
        <v/>
      </c>
      <c r="E45" t="str">
        <f>_xlfn.IFNA(IF(ISBLANK(INDEX('Detailed Scores Group A'!$E$2:$E$113,MATCH('Selected Projects Group A'!A45,'Detailed Scores Group A'!$B$2:$B$113,0))),D45,INDEX('Detailed Scores Group A'!$E$2:$E$113,MATCH('Selected Projects Group A'!A45,'Detailed Scores Group A'!$B$2:$B$113,0))),"")</f>
        <v/>
      </c>
      <c r="F45" s="1" t="str">
        <f>_xlfn.IFNA(INDEX('Detailed Scores Group A'!$F$2:$F$113,MATCH('Selected Projects Group A'!A45,'Detailed Scores Group A'!$B$2:$B$113,0)),"")</f>
        <v/>
      </c>
      <c r="G45" s="36">
        <f t="shared" si="1"/>
        <v>0</v>
      </c>
      <c r="H45" s="1" t="str">
        <f>_xlfn.IFNA(INDEX('Detailed Scores Group A'!$AB$2:$AB$113,MATCH('Selected Projects Group A'!A45,'Detailed Scores Group A'!$B$2:$B$113,0)),"")</f>
        <v/>
      </c>
      <c r="I45" s="44" t="str">
        <f>_xlfn.IFNA(INDEX('Detailed Scores Group A'!$AD$2:$AD$113,MATCH('Selected Projects Group A'!A45,'Detailed Scores Group A'!$B$2:$B$113,0)),"")</f>
        <v/>
      </c>
    </row>
    <row r="46" spans="2:9">
      <c r="B46" t="str">
        <f>_xlfn.IFNA(INDEX('Detailed Scores Group A'!$D$2:$D$113,MATCH('Selected Projects Group A'!A46,'Detailed Scores Group A'!$B$2:$B$113,0)),"")</f>
        <v/>
      </c>
      <c r="C46" t="str">
        <f>_xlfn.IFNA(INDEX('Detailed Scores Group A'!$A$2:$A$113,MATCH('Selected Projects Group A'!A46,'Detailed Scores Group A'!$B$2:$B$113,0)),"")</f>
        <v/>
      </c>
      <c r="D46" t="str">
        <f>_xlfn.IFNA(INDEX('Detailed Scores Group A'!$C$2:$C$113,MATCH('Selected Projects Group A'!A46,'Detailed Scores Group A'!$B$2:$B$113,0)),"")</f>
        <v/>
      </c>
      <c r="E46" t="str">
        <f>_xlfn.IFNA(IF(ISBLANK(INDEX('Detailed Scores Group A'!$E$2:$E$113,MATCH('Selected Projects Group A'!A46,'Detailed Scores Group A'!$B$2:$B$113,0))),D46,INDEX('Detailed Scores Group A'!$E$2:$E$113,MATCH('Selected Projects Group A'!A46,'Detailed Scores Group A'!$B$2:$B$113,0))),"")</f>
        <v/>
      </c>
      <c r="F46" s="1" t="str">
        <f>_xlfn.IFNA(INDEX('Detailed Scores Group A'!$F$2:$F$113,MATCH('Selected Projects Group A'!A46,'Detailed Scores Group A'!$B$2:$B$113,0)),"")</f>
        <v/>
      </c>
      <c r="G46" s="36">
        <f t="shared" si="1"/>
        <v>0</v>
      </c>
      <c r="H46" s="1" t="str">
        <f>_xlfn.IFNA(INDEX('Detailed Scores Group A'!$AB$2:$AB$113,MATCH('Selected Projects Group A'!A46,'Detailed Scores Group A'!$B$2:$B$113,0)),"")</f>
        <v/>
      </c>
      <c r="I46" s="44" t="str">
        <f>_xlfn.IFNA(INDEX('Detailed Scores Group A'!$AD$2:$AD$113,MATCH('Selected Projects Group A'!A46,'Detailed Scores Group A'!$B$2:$B$113,0)),"")</f>
        <v/>
      </c>
    </row>
    <row r="47" spans="2:9">
      <c r="B47" t="str">
        <f>_xlfn.IFNA(INDEX('Detailed Scores Group A'!$D$2:$D$113,MATCH('Selected Projects Group A'!A47,'Detailed Scores Group A'!$B$2:$B$113,0)),"")</f>
        <v/>
      </c>
      <c r="C47" t="str">
        <f>_xlfn.IFNA(INDEX('Detailed Scores Group A'!$A$2:$A$113,MATCH('Selected Projects Group A'!A47,'Detailed Scores Group A'!$B$2:$B$113,0)),"")</f>
        <v/>
      </c>
      <c r="D47" t="str">
        <f>_xlfn.IFNA(INDEX('Detailed Scores Group A'!$C$2:$C$113,MATCH('Selected Projects Group A'!A47,'Detailed Scores Group A'!$B$2:$B$113,0)),"")</f>
        <v/>
      </c>
      <c r="E47" t="str">
        <f>_xlfn.IFNA(IF(ISBLANK(INDEX('Detailed Scores Group A'!$E$2:$E$113,MATCH('Selected Projects Group A'!A47,'Detailed Scores Group A'!$B$2:$B$113,0))),D47,INDEX('Detailed Scores Group A'!$E$2:$E$113,MATCH('Selected Projects Group A'!A47,'Detailed Scores Group A'!$B$2:$B$113,0))),"")</f>
        <v/>
      </c>
      <c r="F47" s="1" t="str">
        <f>_xlfn.IFNA(INDEX('Detailed Scores Group A'!$F$2:$F$113,MATCH('Selected Projects Group A'!A47,'Detailed Scores Group A'!$B$2:$B$113,0)),"")</f>
        <v/>
      </c>
      <c r="G47" s="36">
        <f t="shared" si="1"/>
        <v>0</v>
      </c>
      <c r="H47" s="1" t="str">
        <f>_xlfn.IFNA(INDEX('Detailed Scores Group A'!$AB$2:$AB$113,MATCH('Selected Projects Group A'!A47,'Detailed Scores Group A'!$B$2:$B$113,0)),"")</f>
        <v/>
      </c>
      <c r="I47" s="44" t="str">
        <f>_xlfn.IFNA(INDEX('Detailed Scores Group A'!$AD$2:$AD$113,MATCH('Selected Projects Group A'!A47,'Detailed Scores Group A'!$B$2:$B$113,0)),"")</f>
        <v/>
      </c>
    </row>
    <row r="48" spans="2:9">
      <c r="B48" t="str">
        <f>_xlfn.IFNA(INDEX('Detailed Scores Group A'!$D$2:$D$113,MATCH('Selected Projects Group A'!A48,'Detailed Scores Group A'!$B$2:$B$113,0)),"")</f>
        <v/>
      </c>
      <c r="C48" t="str">
        <f>_xlfn.IFNA(INDEX('Detailed Scores Group A'!$A$2:$A$113,MATCH('Selected Projects Group A'!A48,'Detailed Scores Group A'!$B$2:$B$113,0)),"")</f>
        <v/>
      </c>
      <c r="D48" t="str">
        <f>_xlfn.IFNA(INDEX('Detailed Scores Group A'!$C$2:$C$113,MATCH('Selected Projects Group A'!A48,'Detailed Scores Group A'!$B$2:$B$113,0)),"")</f>
        <v/>
      </c>
      <c r="E48" t="str">
        <f>_xlfn.IFNA(IF(ISBLANK(INDEX('Detailed Scores Group A'!$E$2:$E$113,MATCH('Selected Projects Group A'!A48,'Detailed Scores Group A'!$B$2:$B$113,0))),D48,INDEX('Detailed Scores Group A'!$E$2:$E$113,MATCH('Selected Projects Group A'!A48,'Detailed Scores Group A'!$B$2:$B$113,0))),"")</f>
        <v/>
      </c>
      <c r="F48" s="1" t="str">
        <f>_xlfn.IFNA(INDEX('Detailed Scores Group A'!$F$2:$F$113,MATCH('Selected Projects Group A'!A48,'Detailed Scores Group A'!$B$2:$B$113,0)),"")</f>
        <v/>
      </c>
      <c r="G48" s="36">
        <f t="shared" si="1"/>
        <v>0</v>
      </c>
      <c r="H48" s="1" t="str">
        <f>_xlfn.IFNA(INDEX('Detailed Scores Group A'!$AB$2:$AB$113,MATCH('Selected Projects Group A'!A48,'Detailed Scores Group A'!$B$2:$B$113,0)),"")</f>
        <v/>
      </c>
      <c r="I48" s="44" t="str">
        <f>_xlfn.IFNA(INDEX('Detailed Scores Group A'!$AD$2:$AD$113,MATCH('Selected Projects Group A'!A48,'Detailed Scores Group A'!$B$2:$B$113,0)),"")</f>
        <v/>
      </c>
    </row>
    <row r="49" spans="2:9">
      <c r="B49" t="str">
        <f>_xlfn.IFNA(INDEX('Detailed Scores Group A'!$D$2:$D$113,MATCH('Selected Projects Group A'!A49,'Detailed Scores Group A'!$B$2:$B$113,0)),"")</f>
        <v/>
      </c>
      <c r="C49" t="str">
        <f>_xlfn.IFNA(INDEX('Detailed Scores Group A'!$A$2:$A$113,MATCH('Selected Projects Group A'!A49,'Detailed Scores Group A'!$B$2:$B$113,0)),"")</f>
        <v/>
      </c>
      <c r="D49" t="str">
        <f>_xlfn.IFNA(INDEX('Detailed Scores Group A'!$C$2:$C$113,MATCH('Selected Projects Group A'!A49,'Detailed Scores Group A'!$B$2:$B$113,0)),"")</f>
        <v/>
      </c>
      <c r="E49" t="str">
        <f>_xlfn.IFNA(IF(ISBLANK(INDEX('Detailed Scores Group A'!$E$2:$E$113,MATCH('Selected Projects Group A'!A49,'Detailed Scores Group A'!$B$2:$B$113,0))),D49,INDEX('Detailed Scores Group A'!$E$2:$E$113,MATCH('Selected Projects Group A'!A49,'Detailed Scores Group A'!$B$2:$B$113,0))),"")</f>
        <v/>
      </c>
      <c r="F49" s="1" t="str">
        <f>_xlfn.IFNA(INDEX('Detailed Scores Group A'!$F$2:$F$113,MATCH('Selected Projects Group A'!A49,'Detailed Scores Group A'!$B$2:$B$113,0)),"")</f>
        <v/>
      </c>
      <c r="G49" s="36">
        <f t="shared" si="1"/>
        <v>0</v>
      </c>
      <c r="H49" s="1" t="str">
        <f>_xlfn.IFNA(INDEX('Detailed Scores Group A'!$AB$2:$AB$113,MATCH('Selected Projects Group A'!A49,'Detailed Scores Group A'!$B$2:$B$113,0)),"")</f>
        <v/>
      </c>
      <c r="I49" s="44" t="str">
        <f>_xlfn.IFNA(INDEX('Detailed Scores Group A'!$AD$2:$AD$113,MATCH('Selected Projects Group A'!A49,'Detailed Scores Group A'!$B$2:$B$113,0)),"")</f>
        <v/>
      </c>
    </row>
    <row r="50" spans="2:9">
      <c r="B50" t="str">
        <f>_xlfn.IFNA(INDEX('Detailed Scores Group A'!$D$2:$D$113,MATCH('Selected Projects Group A'!A50,'Detailed Scores Group A'!$B$2:$B$113,0)),"")</f>
        <v/>
      </c>
      <c r="C50" t="str">
        <f>_xlfn.IFNA(INDEX('Detailed Scores Group A'!$A$2:$A$113,MATCH('Selected Projects Group A'!A50,'Detailed Scores Group A'!$B$2:$B$113,0)),"")</f>
        <v/>
      </c>
      <c r="D50" t="str">
        <f>_xlfn.IFNA(INDEX('Detailed Scores Group A'!$C$2:$C$113,MATCH('Selected Projects Group A'!A50,'Detailed Scores Group A'!$B$2:$B$113,0)),"")</f>
        <v/>
      </c>
      <c r="E50" t="str">
        <f>_xlfn.IFNA(IF(ISBLANK(INDEX('Detailed Scores Group A'!$E$2:$E$113,MATCH('Selected Projects Group A'!A50,'Detailed Scores Group A'!$B$2:$B$113,0))),D50,INDEX('Detailed Scores Group A'!$E$2:$E$113,MATCH('Selected Projects Group A'!A50,'Detailed Scores Group A'!$B$2:$B$113,0))),"")</f>
        <v/>
      </c>
      <c r="F50" s="1" t="str">
        <f>_xlfn.IFNA(INDEX('Detailed Scores Group A'!$F$2:$F$113,MATCH('Selected Projects Group A'!A50,'Detailed Scores Group A'!$B$2:$B$113,0)),"")</f>
        <v/>
      </c>
      <c r="G50" s="36">
        <f t="shared" si="1"/>
        <v>0</v>
      </c>
      <c r="H50" s="1" t="str">
        <f>_xlfn.IFNA(INDEX('Detailed Scores Group A'!$AB$2:$AB$113,MATCH('Selected Projects Group A'!A50,'Detailed Scores Group A'!$B$2:$B$113,0)),"")</f>
        <v/>
      </c>
      <c r="I50" s="44" t="str">
        <f>_xlfn.IFNA(INDEX('Detailed Scores Group A'!$AD$2:$AD$113,MATCH('Selected Projects Group A'!A50,'Detailed Scores Group A'!$B$2:$B$113,0)),"")</f>
        <v/>
      </c>
    </row>
    <row r="51" spans="2:9">
      <c r="B51" t="str">
        <f>_xlfn.IFNA(INDEX('Detailed Scores Group A'!$D$2:$D$113,MATCH('Selected Projects Group A'!A51,'Detailed Scores Group A'!$B$2:$B$113,0)),"")</f>
        <v/>
      </c>
      <c r="C51" t="str">
        <f>_xlfn.IFNA(INDEX('Detailed Scores Group A'!$A$2:$A$113,MATCH('Selected Projects Group A'!A51,'Detailed Scores Group A'!$B$2:$B$113,0)),"")</f>
        <v/>
      </c>
      <c r="D51" t="str">
        <f>_xlfn.IFNA(INDEX('Detailed Scores Group A'!$C$2:$C$113,MATCH('Selected Projects Group A'!A51,'Detailed Scores Group A'!$B$2:$B$113,0)),"")</f>
        <v/>
      </c>
      <c r="E51" t="str">
        <f>_xlfn.IFNA(IF(ISBLANK(INDEX('Detailed Scores Group A'!$E$2:$E$113,MATCH('Selected Projects Group A'!A51,'Detailed Scores Group A'!$B$2:$B$113,0))),D51,INDEX('Detailed Scores Group A'!$E$2:$E$113,MATCH('Selected Projects Group A'!A51,'Detailed Scores Group A'!$B$2:$B$113,0))),"")</f>
        <v/>
      </c>
      <c r="F51" s="1" t="str">
        <f>_xlfn.IFNA(INDEX('Detailed Scores Group A'!$F$2:$F$113,MATCH('Selected Projects Group A'!A51,'Detailed Scores Group A'!$B$2:$B$113,0)),"")</f>
        <v/>
      </c>
      <c r="G51" s="36">
        <f t="shared" si="1"/>
        <v>0</v>
      </c>
      <c r="H51" s="1" t="str">
        <f>_xlfn.IFNA(INDEX('Detailed Scores Group A'!$AB$2:$AB$113,MATCH('Selected Projects Group A'!A51,'Detailed Scores Group A'!$B$2:$B$113,0)),"")</f>
        <v/>
      </c>
      <c r="I51" s="44" t="str">
        <f>_xlfn.IFNA(INDEX('Detailed Scores Group A'!$AD$2:$AD$113,MATCH('Selected Projects Group A'!A51,'Detailed Scores Group A'!$B$2:$B$113,0)),"")</f>
        <v/>
      </c>
    </row>
    <row r="52" spans="2:9">
      <c r="B52" t="str">
        <f>_xlfn.IFNA(INDEX('Detailed Scores Group A'!$D$2:$D$113,MATCH('Selected Projects Group A'!A52,'Detailed Scores Group A'!$B$2:$B$113,0)),"")</f>
        <v/>
      </c>
      <c r="C52" t="str">
        <f>_xlfn.IFNA(INDEX('Detailed Scores Group A'!$A$2:$A$113,MATCH('Selected Projects Group A'!A52,'Detailed Scores Group A'!$B$2:$B$113,0)),"")</f>
        <v/>
      </c>
      <c r="D52" t="str">
        <f>_xlfn.IFNA(INDEX('Detailed Scores Group A'!$C$2:$C$113,MATCH('Selected Projects Group A'!A52,'Detailed Scores Group A'!$B$2:$B$113,0)),"")</f>
        <v/>
      </c>
      <c r="E52" t="str">
        <f>_xlfn.IFNA(IF(ISBLANK(INDEX('Detailed Scores Group A'!$E$2:$E$113,MATCH('Selected Projects Group A'!A52,'Detailed Scores Group A'!$B$2:$B$113,0))),D52,INDEX('Detailed Scores Group A'!$E$2:$E$113,MATCH('Selected Projects Group A'!A52,'Detailed Scores Group A'!$B$2:$B$113,0))),"")</f>
        <v/>
      </c>
      <c r="F52" s="1" t="str">
        <f>_xlfn.IFNA(INDEX('Detailed Scores Group A'!$F$2:$F$113,MATCH('Selected Projects Group A'!A52,'Detailed Scores Group A'!$B$2:$B$113,0)),"")</f>
        <v/>
      </c>
      <c r="G52" s="36">
        <f t="shared" si="1"/>
        <v>0</v>
      </c>
      <c r="H52" s="1" t="str">
        <f>_xlfn.IFNA(INDEX('Detailed Scores Group A'!$AB$2:$AB$113,MATCH('Selected Projects Group A'!A52,'Detailed Scores Group A'!$B$2:$B$113,0)),"")</f>
        <v/>
      </c>
      <c r="I52" s="44" t="str">
        <f>_xlfn.IFNA(INDEX('Detailed Scores Group A'!$AD$2:$AD$113,MATCH('Selected Projects Group A'!A52,'Detailed Scores Group A'!$B$2:$B$113,0)),"")</f>
        <v/>
      </c>
    </row>
    <row r="53" spans="2:9">
      <c r="B53" t="str">
        <f>_xlfn.IFNA(INDEX('Detailed Scores Group A'!$D$2:$D$113,MATCH('Selected Projects Group A'!A53,'Detailed Scores Group A'!$B$2:$B$113,0)),"")</f>
        <v/>
      </c>
      <c r="C53" t="str">
        <f>_xlfn.IFNA(INDEX('Detailed Scores Group A'!$A$2:$A$113,MATCH('Selected Projects Group A'!A53,'Detailed Scores Group A'!$B$2:$B$113,0)),"")</f>
        <v/>
      </c>
      <c r="D53" t="str">
        <f>_xlfn.IFNA(INDEX('Detailed Scores Group A'!$C$2:$C$113,MATCH('Selected Projects Group A'!A53,'Detailed Scores Group A'!$B$2:$B$113,0)),"")</f>
        <v/>
      </c>
      <c r="E53" t="str">
        <f>_xlfn.IFNA(IF(ISBLANK(INDEX('Detailed Scores Group A'!$E$2:$E$113,MATCH('Selected Projects Group A'!A53,'Detailed Scores Group A'!$B$2:$B$113,0))),D53,INDEX('Detailed Scores Group A'!$E$2:$E$113,MATCH('Selected Projects Group A'!A53,'Detailed Scores Group A'!$B$2:$B$113,0))),"")</f>
        <v/>
      </c>
      <c r="F53" s="1" t="str">
        <f>_xlfn.IFNA(INDEX('Detailed Scores Group A'!$F$2:$F$113,MATCH('Selected Projects Group A'!A53,'Detailed Scores Group A'!$B$2:$B$113,0)),"")</f>
        <v/>
      </c>
      <c r="G53" s="36">
        <f t="shared" si="1"/>
        <v>0</v>
      </c>
      <c r="H53" s="1" t="str">
        <f>_xlfn.IFNA(INDEX('Detailed Scores Group A'!$AB$2:$AB$113,MATCH('Selected Projects Group A'!A53,'Detailed Scores Group A'!$B$2:$B$113,0)),"")</f>
        <v/>
      </c>
      <c r="I53" s="44" t="str">
        <f>_xlfn.IFNA(INDEX('Detailed Scores Group A'!$AD$2:$AD$113,MATCH('Selected Projects Group A'!A53,'Detailed Scores Group A'!$B$2:$B$113,0)),"")</f>
        <v/>
      </c>
    </row>
    <row r="54" spans="2:9">
      <c r="B54" t="str">
        <f>_xlfn.IFNA(INDEX('Detailed Scores Group A'!$D$2:$D$113,MATCH('Selected Projects Group A'!A54,'Detailed Scores Group A'!$B$2:$B$113,0)),"")</f>
        <v/>
      </c>
      <c r="C54" t="str">
        <f>_xlfn.IFNA(INDEX('Detailed Scores Group A'!$A$2:$A$113,MATCH('Selected Projects Group A'!A54,'Detailed Scores Group A'!$B$2:$B$113,0)),"")</f>
        <v/>
      </c>
      <c r="D54" t="str">
        <f>_xlfn.IFNA(INDEX('Detailed Scores Group A'!$C$2:$C$113,MATCH('Selected Projects Group A'!A54,'Detailed Scores Group A'!$B$2:$B$113,0)),"")</f>
        <v/>
      </c>
      <c r="E54" t="str">
        <f>_xlfn.IFNA(IF(ISBLANK(INDEX('Detailed Scores Group A'!$E$2:$E$113,MATCH('Selected Projects Group A'!A54,'Detailed Scores Group A'!$B$2:$B$113,0))),D54,INDEX('Detailed Scores Group A'!$E$2:$E$113,MATCH('Selected Projects Group A'!A54,'Detailed Scores Group A'!$B$2:$B$113,0))),"")</f>
        <v/>
      </c>
      <c r="F54" s="1" t="str">
        <f>_xlfn.IFNA(INDEX('Detailed Scores Group A'!$F$2:$F$113,MATCH('Selected Projects Group A'!A54,'Detailed Scores Group A'!$B$2:$B$113,0)),"")</f>
        <v/>
      </c>
      <c r="G54" s="36">
        <f t="shared" si="1"/>
        <v>0</v>
      </c>
      <c r="H54" s="1" t="str">
        <f>_xlfn.IFNA(INDEX('Detailed Scores Group A'!$AB$2:$AB$113,MATCH('Selected Projects Group A'!A54,'Detailed Scores Group A'!$B$2:$B$113,0)),"")</f>
        <v/>
      </c>
      <c r="I54" s="44" t="str">
        <f>_xlfn.IFNA(INDEX('Detailed Scores Group A'!$AD$2:$AD$113,MATCH('Selected Projects Group A'!A54,'Detailed Scores Group A'!$B$2:$B$113,0)),"")</f>
        <v/>
      </c>
    </row>
    <row r="55" spans="2:9">
      <c r="B55" t="str">
        <f>_xlfn.IFNA(INDEX('Detailed Scores Group A'!$D$2:$D$113,MATCH('Selected Projects Group A'!A55,'Detailed Scores Group A'!$B$2:$B$113,0)),"")</f>
        <v/>
      </c>
      <c r="C55" t="str">
        <f>_xlfn.IFNA(INDEX('Detailed Scores Group A'!$A$2:$A$113,MATCH('Selected Projects Group A'!A55,'Detailed Scores Group A'!$B$2:$B$113,0)),"")</f>
        <v/>
      </c>
      <c r="D55" t="str">
        <f>_xlfn.IFNA(INDEX('Detailed Scores Group A'!$C$2:$C$113,MATCH('Selected Projects Group A'!A55,'Detailed Scores Group A'!$B$2:$B$113,0)),"")</f>
        <v/>
      </c>
      <c r="E55" t="str">
        <f>_xlfn.IFNA(IF(ISBLANK(INDEX('Detailed Scores Group A'!$E$2:$E$113,MATCH('Selected Projects Group A'!A55,'Detailed Scores Group A'!$B$2:$B$113,0))),D55,INDEX('Detailed Scores Group A'!$E$2:$E$113,MATCH('Selected Projects Group A'!A55,'Detailed Scores Group A'!$B$2:$B$113,0))),"")</f>
        <v/>
      </c>
      <c r="F55" s="1" t="str">
        <f>_xlfn.IFNA(INDEX('Detailed Scores Group A'!$F$2:$F$113,MATCH('Selected Projects Group A'!A55,'Detailed Scores Group A'!$B$2:$B$113,0)),"")</f>
        <v/>
      </c>
      <c r="G55" s="36">
        <f t="shared" si="1"/>
        <v>0</v>
      </c>
      <c r="H55" s="1" t="str">
        <f>_xlfn.IFNA(INDEX('Detailed Scores Group A'!$AB$2:$AB$113,MATCH('Selected Projects Group A'!A55,'Detailed Scores Group A'!$B$2:$B$113,0)),"")</f>
        <v/>
      </c>
      <c r="I55" s="44" t="str">
        <f>_xlfn.IFNA(INDEX('Detailed Scores Group A'!$AD$2:$AD$113,MATCH('Selected Projects Group A'!A55,'Detailed Scores Group A'!$B$2:$B$113,0)),"")</f>
        <v/>
      </c>
    </row>
    <row r="56" spans="2:9">
      <c r="B56" t="str">
        <f>_xlfn.IFNA(INDEX('Detailed Scores Group A'!$D$2:$D$113,MATCH('Selected Projects Group A'!A56,'Detailed Scores Group A'!$B$2:$B$113,0)),"")</f>
        <v/>
      </c>
      <c r="C56" t="str">
        <f>_xlfn.IFNA(INDEX('Detailed Scores Group A'!$A$2:$A$113,MATCH('Selected Projects Group A'!A56,'Detailed Scores Group A'!$B$2:$B$113,0)),"")</f>
        <v/>
      </c>
      <c r="D56" t="str">
        <f>_xlfn.IFNA(INDEX('Detailed Scores Group A'!$C$2:$C$113,MATCH('Selected Projects Group A'!A56,'Detailed Scores Group A'!$B$2:$B$113,0)),"")</f>
        <v/>
      </c>
      <c r="E56" t="str">
        <f>_xlfn.IFNA(IF(ISBLANK(INDEX('Detailed Scores Group A'!$E$2:$E$113,MATCH('Selected Projects Group A'!A56,'Detailed Scores Group A'!$B$2:$B$113,0))),D56,INDEX('Detailed Scores Group A'!$E$2:$E$113,MATCH('Selected Projects Group A'!A56,'Detailed Scores Group A'!$B$2:$B$113,0))),"")</f>
        <v/>
      </c>
      <c r="F56" s="1" t="str">
        <f>_xlfn.IFNA(INDEX('Detailed Scores Group A'!$F$2:$F$113,MATCH('Selected Projects Group A'!A56,'Detailed Scores Group A'!$B$2:$B$113,0)),"")</f>
        <v/>
      </c>
      <c r="G56" s="36">
        <f t="shared" si="1"/>
        <v>0</v>
      </c>
      <c r="H56" s="1" t="str">
        <f>_xlfn.IFNA(INDEX('Detailed Scores Group A'!$AB$2:$AB$113,MATCH('Selected Projects Group A'!A56,'Detailed Scores Group A'!$B$2:$B$113,0)),"")</f>
        <v/>
      </c>
      <c r="I56" s="44" t="str">
        <f>_xlfn.IFNA(INDEX('Detailed Scores Group A'!$AD$2:$AD$113,MATCH('Selected Projects Group A'!A56,'Detailed Scores Group A'!$B$2:$B$113,0)),"")</f>
        <v/>
      </c>
    </row>
    <row r="57" spans="2:9">
      <c r="B57" t="str">
        <f>_xlfn.IFNA(INDEX('Detailed Scores Group A'!$D$2:$D$113,MATCH('Selected Projects Group A'!A57,'Detailed Scores Group A'!$B$2:$B$113,0)),"")</f>
        <v/>
      </c>
      <c r="C57" t="str">
        <f>_xlfn.IFNA(INDEX('Detailed Scores Group A'!$A$2:$A$113,MATCH('Selected Projects Group A'!A57,'Detailed Scores Group A'!$B$2:$B$113,0)),"")</f>
        <v/>
      </c>
      <c r="D57" t="str">
        <f>_xlfn.IFNA(INDEX('Detailed Scores Group A'!$C$2:$C$113,MATCH('Selected Projects Group A'!A57,'Detailed Scores Group A'!$B$2:$B$113,0)),"")</f>
        <v/>
      </c>
      <c r="E57" t="str">
        <f>_xlfn.IFNA(IF(ISBLANK(INDEX('Detailed Scores Group A'!$E$2:$E$113,MATCH('Selected Projects Group A'!A57,'Detailed Scores Group A'!$B$2:$B$113,0))),D57,INDEX('Detailed Scores Group A'!$E$2:$E$113,MATCH('Selected Projects Group A'!A57,'Detailed Scores Group A'!$B$2:$B$113,0))),"")</f>
        <v/>
      </c>
      <c r="F57" s="1" t="str">
        <f>_xlfn.IFNA(INDEX('Detailed Scores Group A'!$F$2:$F$113,MATCH('Selected Projects Group A'!A57,'Detailed Scores Group A'!$B$2:$B$113,0)),"")</f>
        <v/>
      </c>
      <c r="G57" s="36">
        <f t="shared" si="1"/>
        <v>0</v>
      </c>
      <c r="H57" s="1" t="str">
        <f>_xlfn.IFNA(INDEX('Detailed Scores Group A'!$AB$2:$AB$113,MATCH('Selected Projects Group A'!A57,'Detailed Scores Group A'!$B$2:$B$113,0)),"")</f>
        <v/>
      </c>
      <c r="I57" s="44" t="str">
        <f>_xlfn.IFNA(INDEX('Detailed Scores Group A'!$AD$2:$AD$113,MATCH('Selected Projects Group A'!A57,'Detailed Scores Group A'!$B$2:$B$113,0)),"")</f>
        <v/>
      </c>
    </row>
    <row r="58" spans="2:9">
      <c r="B58" t="str">
        <f>_xlfn.IFNA(INDEX('Detailed Scores Group A'!$D$2:$D$113,MATCH('Selected Projects Group A'!A58,'Detailed Scores Group A'!$B$2:$B$113,0)),"")</f>
        <v/>
      </c>
      <c r="C58" t="str">
        <f>_xlfn.IFNA(INDEX('Detailed Scores Group A'!$A$2:$A$113,MATCH('Selected Projects Group A'!A58,'Detailed Scores Group A'!$B$2:$B$113,0)),"")</f>
        <v/>
      </c>
      <c r="D58" t="str">
        <f>_xlfn.IFNA(INDEX('Detailed Scores Group A'!$C$2:$C$113,MATCH('Selected Projects Group A'!A58,'Detailed Scores Group A'!$B$2:$B$113,0)),"")</f>
        <v/>
      </c>
      <c r="E58" t="str">
        <f>_xlfn.IFNA(IF(ISBLANK(INDEX('Detailed Scores Group A'!$E$2:$E$113,MATCH('Selected Projects Group A'!A58,'Detailed Scores Group A'!$B$2:$B$113,0))),D58,INDEX('Detailed Scores Group A'!$E$2:$E$113,MATCH('Selected Projects Group A'!A58,'Detailed Scores Group A'!$B$2:$B$113,0))),"")</f>
        <v/>
      </c>
      <c r="F58" s="1" t="str">
        <f>_xlfn.IFNA(INDEX('Detailed Scores Group A'!$F$2:$F$113,MATCH('Selected Projects Group A'!A58,'Detailed Scores Group A'!$B$2:$B$113,0)),"")</f>
        <v/>
      </c>
      <c r="G58" s="36">
        <f t="shared" si="1"/>
        <v>0</v>
      </c>
      <c r="H58" s="1" t="str">
        <f>_xlfn.IFNA(INDEX('Detailed Scores Group A'!$AB$2:$AB$113,MATCH('Selected Projects Group A'!A58,'Detailed Scores Group A'!$B$2:$B$113,0)),"")</f>
        <v/>
      </c>
      <c r="I58" s="44" t="str">
        <f>_xlfn.IFNA(INDEX('Detailed Scores Group A'!$AD$2:$AD$113,MATCH('Selected Projects Group A'!A58,'Detailed Scores Group A'!$B$2:$B$113,0)),"")</f>
        <v/>
      </c>
    </row>
    <row r="59" spans="2:9">
      <c r="B59" t="str">
        <f>_xlfn.IFNA(INDEX('Detailed Scores Group A'!$D$2:$D$113,MATCH('Selected Projects Group A'!A59,'Detailed Scores Group A'!$B$2:$B$113,0)),"")</f>
        <v/>
      </c>
      <c r="C59" t="str">
        <f>_xlfn.IFNA(INDEX('Detailed Scores Group A'!$A$2:$A$113,MATCH('Selected Projects Group A'!A59,'Detailed Scores Group A'!$B$2:$B$113,0)),"")</f>
        <v/>
      </c>
      <c r="D59" t="str">
        <f>_xlfn.IFNA(INDEX('Detailed Scores Group A'!$C$2:$C$113,MATCH('Selected Projects Group A'!A59,'Detailed Scores Group A'!$B$2:$B$113,0)),"")</f>
        <v/>
      </c>
      <c r="E59" t="str">
        <f>_xlfn.IFNA(IF(ISBLANK(INDEX('Detailed Scores Group A'!$E$2:$E$113,MATCH('Selected Projects Group A'!A59,'Detailed Scores Group A'!$B$2:$B$113,0))),D59,INDEX('Detailed Scores Group A'!$E$2:$E$113,MATCH('Selected Projects Group A'!A59,'Detailed Scores Group A'!$B$2:$B$113,0))),"")</f>
        <v/>
      </c>
      <c r="F59" s="1" t="str">
        <f>_xlfn.IFNA(INDEX('Detailed Scores Group A'!$F$2:$F$113,MATCH('Selected Projects Group A'!A59,'Detailed Scores Group A'!$B$2:$B$113,0)),"")</f>
        <v/>
      </c>
      <c r="G59" s="36">
        <f t="shared" si="1"/>
        <v>0</v>
      </c>
      <c r="H59" s="1" t="str">
        <f>_xlfn.IFNA(INDEX('Detailed Scores Group A'!$AB$2:$AB$113,MATCH('Selected Projects Group A'!A59,'Detailed Scores Group A'!$B$2:$B$113,0)),"")</f>
        <v/>
      </c>
      <c r="I59" s="44" t="str">
        <f>_xlfn.IFNA(INDEX('Detailed Scores Group A'!$AD$2:$AD$113,MATCH('Selected Projects Group A'!A59,'Detailed Scores Group A'!$B$2:$B$113,0)),"")</f>
        <v/>
      </c>
    </row>
    <row r="60" spans="2:9">
      <c r="B60" t="str">
        <f>_xlfn.IFNA(INDEX('Detailed Scores Group A'!$D$2:$D$113,MATCH('Selected Projects Group A'!A60,'Detailed Scores Group A'!$B$2:$B$113,0)),"")</f>
        <v/>
      </c>
      <c r="C60" t="str">
        <f>_xlfn.IFNA(INDEX('Detailed Scores Group A'!$A$2:$A$113,MATCH('Selected Projects Group A'!A60,'Detailed Scores Group A'!$B$2:$B$113,0)),"")</f>
        <v/>
      </c>
      <c r="D60" t="str">
        <f>_xlfn.IFNA(INDEX('Detailed Scores Group A'!$C$2:$C$113,MATCH('Selected Projects Group A'!A60,'Detailed Scores Group A'!$B$2:$B$113,0)),"")</f>
        <v/>
      </c>
      <c r="E60" t="str">
        <f>_xlfn.IFNA(IF(ISBLANK(INDEX('Detailed Scores Group A'!$E$2:$E$113,MATCH('Selected Projects Group A'!A60,'Detailed Scores Group A'!$B$2:$B$113,0))),D60,INDEX('Detailed Scores Group A'!$E$2:$E$113,MATCH('Selected Projects Group A'!A60,'Detailed Scores Group A'!$B$2:$B$113,0))),"")</f>
        <v/>
      </c>
      <c r="F60" s="1" t="str">
        <f>_xlfn.IFNA(INDEX('Detailed Scores Group A'!$F$2:$F$113,MATCH('Selected Projects Group A'!A60,'Detailed Scores Group A'!$B$2:$B$113,0)),"")</f>
        <v/>
      </c>
      <c r="G60" s="36">
        <f t="shared" si="1"/>
        <v>0</v>
      </c>
      <c r="H60" s="1" t="str">
        <f>_xlfn.IFNA(INDEX('Detailed Scores Group A'!$AB$2:$AB$113,MATCH('Selected Projects Group A'!A60,'Detailed Scores Group A'!$B$2:$B$113,0)),"")</f>
        <v/>
      </c>
      <c r="I60" s="44" t="str">
        <f>_xlfn.IFNA(INDEX('Detailed Scores Group A'!$AD$2:$AD$113,MATCH('Selected Projects Group A'!A60,'Detailed Scores Group A'!$B$2:$B$113,0)),"")</f>
        <v/>
      </c>
    </row>
    <row r="61" spans="2:9">
      <c r="B61" t="str">
        <f>_xlfn.IFNA(INDEX('Detailed Scores Group A'!$D$2:$D$113,MATCH('Selected Projects Group A'!A61,'Detailed Scores Group A'!$B$2:$B$113,0)),"")</f>
        <v/>
      </c>
      <c r="C61" t="str">
        <f>_xlfn.IFNA(INDEX('Detailed Scores Group A'!$A$2:$A$113,MATCH('Selected Projects Group A'!A61,'Detailed Scores Group A'!$B$2:$B$113,0)),"")</f>
        <v/>
      </c>
      <c r="D61" t="str">
        <f>_xlfn.IFNA(INDEX('Detailed Scores Group A'!$C$2:$C$113,MATCH('Selected Projects Group A'!A61,'Detailed Scores Group A'!$B$2:$B$113,0)),"")</f>
        <v/>
      </c>
      <c r="E61" t="str">
        <f>_xlfn.IFNA(IF(ISBLANK(INDEX('Detailed Scores Group A'!$E$2:$E$113,MATCH('Selected Projects Group A'!A61,'Detailed Scores Group A'!$B$2:$B$113,0))),D61,INDEX('Detailed Scores Group A'!$E$2:$E$113,MATCH('Selected Projects Group A'!A61,'Detailed Scores Group A'!$B$2:$B$113,0))),"")</f>
        <v/>
      </c>
      <c r="F61" s="1" t="str">
        <f>_xlfn.IFNA(INDEX('Detailed Scores Group A'!$F$2:$F$113,MATCH('Selected Projects Group A'!A61,'Detailed Scores Group A'!$B$2:$B$113,0)),"")</f>
        <v/>
      </c>
      <c r="G61" s="36">
        <f t="shared" si="1"/>
        <v>0</v>
      </c>
      <c r="H61" s="1" t="str">
        <f>_xlfn.IFNA(INDEX('Detailed Scores Group A'!$AB$2:$AB$113,MATCH('Selected Projects Group A'!A61,'Detailed Scores Group A'!$B$2:$B$113,0)),"")</f>
        <v/>
      </c>
      <c r="I61" s="44" t="str">
        <f>_xlfn.IFNA(INDEX('Detailed Scores Group A'!$AD$2:$AD$113,MATCH('Selected Projects Group A'!A61,'Detailed Scores Group A'!$B$2:$B$113,0)),"")</f>
        <v/>
      </c>
    </row>
    <row r="62" spans="2:9">
      <c r="B62" t="str">
        <f>_xlfn.IFNA(INDEX('Detailed Scores Group A'!$D$2:$D$113,MATCH('Selected Projects Group A'!A62,'Detailed Scores Group A'!$B$2:$B$113,0)),"")</f>
        <v/>
      </c>
      <c r="C62" t="str">
        <f>_xlfn.IFNA(INDEX('Detailed Scores Group A'!$A$2:$A$113,MATCH('Selected Projects Group A'!A62,'Detailed Scores Group A'!$B$2:$B$113,0)),"")</f>
        <v/>
      </c>
      <c r="D62" t="str">
        <f>_xlfn.IFNA(INDEX('Detailed Scores Group A'!$C$2:$C$113,MATCH('Selected Projects Group A'!A62,'Detailed Scores Group A'!$B$2:$B$113,0)),"")</f>
        <v/>
      </c>
      <c r="E62" t="str">
        <f>_xlfn.IFNA(IF(ISBLANK(INDEX('Detailed Scores Group A'!$E$2:$E$113,MATCH('Selected Projects Group A'!A62,'Detailed Scores Group A'!$B$2:$B$113,0))),D62,INDEX('Detailed Scores Group A'!$E$2:$E$113,MATCH('Selected Projects Group A'!A62,'Detailed Scores Group A'!$B$2:$B$113,0))),"")</f>
        <v/>
      </c>
      <c r="F62" s="1" t="str">
        <f>_xlfn.IFNA(INDEX('Detailed Scores Group A'!$F$2:$F$113,MATCH('Selected Projects Group A'!A62,'Detailed Scores Group A'!$B$2:$B$113,0)),"")</f>
        <v/>
      </c>
      <c r="G62" s="36">
        <f t="shared" si="1"/>
        <v>0</v>
      </c>
      <c r="H62" s="1" t="str">
        <f>_xlfn.IFNA(INDEX('Detailed Scores Group A'!$AB$2:$AB$113,MATCH('Selected Projects Group A'!A62,'Detailed Scores Group A'!$B$2:$B$113,0)),"")</f>
        <v/>
      </c>
      <c r="I62" s="44" t="str">
        <f>_xlfn.IFNA(INDEX('Detailed Scores Group A'!$AD$2:$AD$113,MATCH('Selected Projects Group A'!A62,'Detailed Scores Group A'!$B$2:$B$113,0)),"")</f>
        <v/>
      </c>
    </row>
    <row r="63" spans="2:9">
      <c r="B63" t="str">
        <f>_xlfn.IFNA(INDEX('Detailed Scores Group A'!$D$2:$D$113,MATCH('Selected Projects Group A'!A63,'Detailed Scores Group A'!$B$2:$B$113,0)),"")</f>
        <v/>
      </c>
      <c r="C63" t="str">
        <f>_xlfn.IFNA(INDEX('Detailed Scores Group A'!$A$2:$A$113,MATCH('Selected Projects Group A'!A63,'Detailed Scores Group A'!$B$2:$B$113,0)),"")</f>
        <v/>
      </c>
      <c r="D63" t="str">
        <f>_xlfn.IFNA(INDEX('Detailed Scores Group A'!$C$2:$C$113,MATCH('Selected Projects Group A'!A63,'Detailed Scores Group A'!$B$2:$B$113,0)),"")</f>
        <v/>
      </c>
      <c r="E63" t="str">
        <f>_xlfn.IFNA(IF(ISBLANK(INDEX('Detailed Scores Group A'!$E$2:$E$113,MATCH('Selected Projects Group A'!A63,'Detailed Scores Group A'!$B$2:$B$113,0))),D63,INDEX('Detailed Scores Group A'!$E$2:$E$113,MATCH('Selected Projects Group A'!A63,'Detailed Scores Group A'!$B$2:$B$113,0))),"")</f>
        <v/>
      </c>
      <c r="F63" s="1" t="str">
        <f>_xlfn.IFNA(INDEX('Detailed Scores Group A'!$F$2:$F$113,MATCH('Selected Projects Group A'!A63,'Detailed Scores Group A'!$B$2:$B$113,0)),"")</f>
        <v/>
      </c>
      <c r="G63" s="36">
        <f t="shared" si="1"/>
        <v>0</v>
      </c>
      <c r="H63" s="1" t="str">
        <f>_xlfn.IFNA(INDEX('Detailed Scores Group A'!$AB$2:$AB$113,MATCH('Selected Projects Group A'!A63,'Detailed Scores Group A'!$B$2:$B$113,0)),"")</f>
        <v/>
      </c>
      <c r="I63" s="44" t="str">
        <f>_xlfn.IFNA(INDEX('Detailed Scores Group A'!$AD$2:$AD$113,MATCH('Selected Projects Group A'!A63,'Detailed Scores Group A'!$B$2:$B$113,0)),"")</f>
        <v/>
      </c>
    </row>
    <row r="64" spans="2:9">
      <c r="B64" t="str">
        <f>_xlfn.IFNA(INDEX('Detailed Scores Group A'!$D$2:$D$113,MATCH('Selected Projects Group A'!A64,'Detailed Scores Group A'!$B$2:$B$113,0)),"")</f>
        <v/>
      </c>
      <c r="C64" t="str">
        <f>_xlfn.IFNA(INDEX('Detailed Scores Group A'!$A$2:$A$113,MATCH('Selected Projects Group A'!A64,'Detailed Scores Group A'!$B$2:$B$113,0)),"")</f>
        <v/>
      </c>
      <c r="D64" t="str">
        <f>_xlfn.IFNA(INDEX('Detailed Scores Group A'!$C$2:$C$113,MATCH('Selected Projects Group A'!A64,'Detailed Scores Group A'!$B$2:$B$113,0)),"")</f>
        <v/>
      </c>
      <c r="E64" t="str">
        <f>_xlfn.IFNA(IF(ISBLANK(INDEX('Detailed Scores Group A'!$E$2:$E$113,MATCH('Selected Projects Group A'!A64,'Detailed Scores Group A'!$B$2:$B$113,0))),D64,INDEX('Detailed Scores Group A'!$E$2:$E$113,MATCH('Selected Projects Group A'!A64,'Detailed Scores Group A'!$B$2:$B$113,0))),"")</f>
        <v/>
      </c>
      <c r="F64" s="1" t="str">
        <f>_xlfn.IFNA(INDEX('Detailed Scores Group A'!$F$2:$F$113,MATCH('Selected Projects Group A'!A64,'Detailed Scores Group A'!$B$2:$B$113,0)),"")</f>
        <v/>
      </c>
      <c r="G64" s="36">
        <f t="shared" si="1"/>
        <v>0</v>
      </c>
      <c r="H64" s="1" t="str">
        <f>_xlfn.IFNA(INDEX('Detailed Scores Group A'!$AB$2:$AB$113,MATCH('Selected Projects Group A'!A64,'Detailed Scores Group A'!$B$2:$B$113,0)),"")</f>
        <v/>
      </c>
      <c r="I64" s="44" t="str">
        <f>_xlfn.IFNA(INDEX('Detailed Scores Group A'!$AD$2:$AD$113,MATCH('Selected Projects Group A'!A64,'Detailed Scores Group A'!$B$2:$B$113,0)),"")</f>
        <v/>
      </c>
    </row>
    <row r="65" spans="2:9">
      <c r="B65" t="str">
        <f>_xlfn.IFNA(INDEX('Detailed Scores Group A'!$D$2:$D$113,MATCH('Selected Projects Group A'!A65,'Detailed Scores Group A'!$B$2:$B$113,0)),"")</f>
        <v/>
      </c>
      <c r="C65" t="str">
        <f>_xlfn.IFNA(INDEX('Detailed Scores Group A'!$A$2:$A$113,MATCH('Selected Projects Group A'!A65,'Detailed Scores Group A'!$B$2:$B$113,0)),"")</f>
        <v/>
      </c>
      <c r="D65" t="str">
        <f>_xlfn.IFNA(INDEX('Detailed Scores Group A'!$C$2:$C$113,MATCH('Selected Projects Group A'!A65,'Detailed Scores Group A'!$B$2:$B$113,0)),"")</f>
        <v/>
      </c>
      <c r="E65" t="str">
        <f>_xlfn.IFNA(IF(ISBLANK(INDEX('Detailed Scores Group A'!$E$2:$E$113,MATCH('Selected Projects Group A'!A65,'Detailed Scores Group A'!$B$2:$B$113,0))),D65,INDEX('Detailed Scores Group A'!$E$2:$E$113,MATCH('Selected Projects Group A'!A65,'Detailed Scores Group A'!$B$2:$B$113,0))),"")</f>
        <v/>
      </c>
      <c r="F65" s="1" t="str">
        <f>_xlfn.IFNA(INDEX('Detailed Scores Group A'!$F$2:$F$113,MATCH('Selected Projects Group A'!A65,'Detailed Scores Group A'!$B$2:$B$113,0)),"")</f>
        <v/>
      </c>
      <c r="G65" s="36">
        <f t="shared" si="1"/>
        <v>0</v>
      </c>
      <c r="H65" s="1" t="str">
        <f>_xlfn.IFNA(INDEX('Detailed Scores Group A'!$AB$2:$AB$113,MATCH('Selected Projects Group A'!A65,'Detailed Scores Group A'!$B$2:$B$113,0)),"")</f>
        <v/>
      </c>
      <c r="I65" s="44" t="str">
        <f>_xlfn.IFNA(INDEX('Detailed Scores Group A'!$AD$2:$AD$113,MATCH('Selected Projects Group A'!A65,'Detailed Scores Group A'!$B$2:$B$113,0)),"")</f>
        <v/>
      </c>
    </row>
    <row r="66" spans="2:9">
      <c r="B66" t="str">
        <f>_xlfn.IFNA(INDEX('Detailed Scores Group A'!$D$2:$D$113,MATCH('Selected Projects Group A'!A66,'Detailed Scores Group A'!$B$2:$B$113,0)),"")</f>
        <v/>
      </c>
      <c r="C66" t="str">
        <f>_xlfn.IFNA(INDEX('Detailed Scores Group A'!$A$2:$A$113,MATCH('Selected Projects Group A'!A66,'Detailed Scores Group A'!$B$2:$B$113,0)),"")</f>
        <v/>
      </c>
      <c r="D66" t="str">
        <f>_xlfn.IFNA(INDEX('Detailed Scores Group A'!$C$2:$C$113,MATCH('Selected Projects Group A'!A66,'Detailed Scores Group A'!$B$2:$B$113,0)),"")</f>
        <v/>
      </c>
      <c r="E66" t="str">
        <f>_xlfn.IFNA(IF(ISBLANK(INDEX('Detailed Scores Group A'!$E$2:$E$113,MATCH('Selected Projects Group A'!A66,'Detailed Scores Group A'!$B$2:$B$113,0))),D66,INDEX('Detailed Scores Group A'!$E$2:$E$113,MATCH('Selected Projects Group A'!A66,'Detailed Scores Group A'!$B$2:$B$113,0))),"")</f>
        <v/>
      </c>
      <c r="F66" s="1" t="str">
        <f>_xlfn.IFNA(INDEX('Detailed Scores Group A'!$F$2:$F$113,MATCH('Selected Projects Group A'!A66,'Detailed Scores Group A'!$B$2:$B$113,0)),"")</f>
        <v/>
      </c>
      <c r="G66" s="36">
        <f t="shared" si="1"/>
        <v>0</v>
      </c>
      <c r="H66" s="1" t="str">
        <f>_xlfn.IFNA(INDEX('Detailed Scores Group A'!$AB$2:$AB$113,MATCH('Selected Projects Group A'!A66,'Detailed Scores Group A'!$B$2:$B$113,0)),"")</f>
        <v/>
      </c>
      <c r="I66" s="44" t="str">
        <f>_xlfn.IFNA(INDEX('Detailed Scores Group A'!$AD$2:$AD$113,MATCH('Selected Projects Group A'!A66,'Detailed Scores Group A'!$B$2:$B$113,0)),"")</f>
        <v/>
      </c>
    </row>
    <row r="67" spans="2:9">
      <c r="B67" t="str">
        <f>_xlfn.IFNA(INDEX('Detailed Scores Group A'!$D$2:$D$113,MATCH('Selected Projects Group A'!A67,'Detailed Scores Group A'!$B$2:$B$113,0)),"")</f>
        <v/>
      </c>
      <c r="C67" t="str">
        <f>_xlfn.IFNA(INDEX('Detailed Scores Group A'!$A$2:$A$113,MATCH('Selected Projects Group A'!A67,'Detailed Scores Group A'!$B$2:$B$113,0)),"")</f>
        <v/>
      </c>
      <c r="D67" t="str">
        <f>_xlfn.IFNA(INDEX('Detailed Scores Group A'!$C$2:$C$113,MATCH('Selected Projects Group A'!A67,'Detailed Scores Group A'!$B$2:$B$113,0)),"")</f>
        <v/>
      </c>
      <c r="E67" t="str">
        <f>_xlfn.IFNA(IF(ISBLANK(INDEX('Detailed Scores Group A'!$E$2:$E$113,MATCH('Selected Projects Group A'!A67,'Detailed Scores Group A'!$B$2:$B$113,0))),D67,INDEX('Detailed Scores Group A'!$E$2:$E$113,MATCH('Selected Projects Group A'!A67,'Detailed Scores Group A'!$B$2:$B$113,0))),"")</f>
        <v/>
      </c>
      <c r="F67" s="1" t="str">
        <f>_xlfn.IFNA(INDEX('Detailed Scores Group A'!$F$2:$F$113,MATCH('Selected Projects Group A'!A67,'Detailed Scores Group A'!$B$2:$B$113,0)),"")</f>
        <v/>
      </c>
      <c r="G67" s="36">
        <f t="shared" ref="G67:G98" si="2">SUMIF($E$3:$E$201,E67,$F$3:$F$201)</f>
        <v>0</v>
      </c>
      <c r="H67" s="1" t="str">
        <f>_xlfn.IFNA(INDEX('Detailed Scores Group A'!$AB$2:$AB$113,MATCH('Selected Projects Group A'!A67,'Detailed Scores Group A'!$B$2:$B$113,0)),"")</f>
        <v/>
      </c>
      <c r="I67" s="44" t="str">
        <f>_xlfn.IFNA(INDEX('Detailed Scores Group A'!$AD$2:$AD$113,MATCH('Selected Projects Group A'!A67,'Detailed Scores Group A'!$B$2:$B$113,0)),"")</f>
        <v/>
      </c>
    </row>
    <row r="68" spans="2:9">
      <c r="B68" t="str">
        <f>_xlfn.IFNA(INDEX('Detailed Scores Group A'!$D$2:$D$113,MATCH('Selected Projects Group A'!A68,'Detailed Scores Group A'!$B$2:$B$113,0)),"")</f>
        <v/>
      </c>
      <c r="C68" t="str">
        <f>_xlfn.IFNA(INDEX('Detailed Scores Group A'!$A$2:$A$113,MATCH('Selected Projects Group A'!A68,'Detailed Scores Group A'!$B$2:$B$113,0)),"")</f>
        <v/>
      </c>
      <c r="D68" t="str">
        <f>_xlfn.IFNA(INDEX('Detailed Scores Group A'!$C$2:$C$113,MATCH('Selected Projects Group A'!A68,'Detailed Scores Group A'!$B$2:$B$113,0)),"")</f>
        <v/>
      </c>
      <c r="E68" t="str">
        <f>_xlfn.IFNA(IF(ISBLANK(INDEX('Detailed Scores Group A'!$E$2:$E$113,MATCH('Selected Projects Group A'!A68,'Detailed Scores Group A'!$B$2:$B$113,0))),D68,INDEX('Detailed Scores Group A'!$E$2:$E$113,MATCH('Selected Projects Group A'!A68,'Detailed Scores Group A'!$B$2:$B$113,0))),"")</f>
        <v/>
      </c>
      <c r="F68" s="1" t="str">
        <f>_xlfn.IFNA(INDEX('Detailed Scores Group A'!$F$2:$F$113,MATCH('Selected Projects Group A'!A68,'Detailed Scores Group A'!$B$2:$B$113,0)),"")</f>
        <v/>
      </c>
      <c r="G68" s="36">
        <f t="shared" si="2"/>
        <v>0</v>
      </c>
      <c r="H68" s="1" t="str">
        <f>_xlfn.IFNA(INDEX('Detailed Scores Group A'!$AB$2:$AB$113,MATCH('Selected Projects Group A'!A68,'Detailed Scores Group A'!$B$2:$B$113,0)),"")</f>
        <v/>
      </c>
      <c r="I68" s="44" t="str">
        <f>_xlfn.IFNA(INDEX('Detailed Scores Group A'!$AD$2:$AD$113,MATCH('Selected Projects Group A'!A68,'Detailed Scores Group A'!$B$2:$B$113,0)),"")</f>
        <v/>
      </c>
    </row>
    <row r="69" spans="2:9">
      <c r="B69" t="str">
        <f>_xlfn.IFNA(INDEX('Detailed Scores Group A'!$D$2:$D$113,MATCH('Selected Projects Group A'!A69,'Detailed Scores Group A'!$B$2:$B$113,0)),"")</f>
        <v/>
      </c>
      <c r="C69" t="str">
        <f>_xlfn.IFNA(INDEX('Detailed Scores Group A'!$A$2:$A$113,MATCH('Selected Projects Group A'!A69,'Detailed Scores Group A'!$B$2:$B$113,0)),"")</f>
        <v/>
      </c>
      <c r="D69" t="str">
        <f>_xlfn.IFNA(INDEX('Detailed Scores Group A'!$C$2:$C$113,MATCH('Selected Projects Group A'!A69,'Detailed Scores Group A'!$B$2:$B$113,0)),"")</f>
        <v/>
      </c>
      <c r="E69" t="str">
        <f>_xlfn.IFNA(IF(ISBLANK(INDEX('Detailed Scores Group A'!$E$2:$E$113,MATCH('Selected Projects Group A'!A69,'Detailed Scores Group A'!$B$2:$B$113,0))),D69,INDEX('Detailed Scores Group A'!$E$2:$E$113,MATCH('Selected Projects Group A'!A69,'Detailed Scores Group A'!$B$2:$B$113,0))),"")</f>
        <v/>
      </c>
      <c r="F69" s="1" t="str">
        <f>_xlfn.IFNA(INDEX('Detailed Scores Group A'!$F$2:$F$113,MATCH('Selected Projects Group A'!A69,'Detailed Scores Group A'!$B$2:$B$113,0)),"")</f>
        <v/>
      </c>
      <c r="G69" s="36">
        <f t="shared" si="2"/>
        <v>0</v>
      </c>
      <c r="H69" s="1" t="str">
        <f>_xlfn.IFNA(INDEX('Detailed Scores Group A'!$AB$2:$AB$113,MATCH('Selected Projects Group A'!A69,'Detailed Scores Group A'!$B$2:$B$113,0)),"")</f>
        <v/>
      </c>
      <c r="I69" s="44" t="str">
        <f>_xlfn.IFNA(INDEX('Detailed Scores Group A'!$AD$2:$AD$113,MATCH('Selected Projects Group A'!A69,'Detailed Scores Group A'!$B$2:$B$113,0)),"")</f>
        <v/>
      </c>
    </row>
    <row r="70" spans="2:9">
      <c r="B70" t="str">
        <f>_xlfn.IFNA(INDEX('Detailed Scores Group A'!$D$2:$D$113,MATCH('Selected Projects Group A'!A70,'Detailed Scores Group A'!$B$2:$B$113,0)),"")</f>
        <v/>
      </c>
      <c r="C70" t="str">
        <f>_xlfn.IFNA(INDEX('Detailed Scores Group A'!$A$2:$A$113,MATCH('Selected Projects Group A'!A70,'Detailed Scores Group A'!$B$2:$B$113,0)),"")</f>
        <v/>
      </c>
      <c r="D70" t="str">
        <f>_xlfn.IFNA(INDEX('Detailed Scores Group A'!$C$2:$C$113,MATCH('Selected Projects Group A'!A70,'Detailed Scores Group A'!$B$2:$B$113,0)),"")</f>
        <v/>
      </c>
      <c r="E70" t="str">
        <f>_xlfn.IFNA(IF(ISBLANK(INDEX('Detailed Scores Group A'!$E$2:$E$113,MATCH('Selected Projects Group A'!A70,'Detailed Scores Group A'!$B$2:$B$113,0))),D70,INDEX('Detailed Scores Group A'!$E$2:$E$113,MATCH('Selected Projects Group A'!A70,'Detailed Scores Group A'!$B$2:$B$113,0))),"")</f>
        <v/>
      </c>
      <c r="F70" s="1" t="str">
        <f>_xlfn.IFNA(INDEX('Detailed Scores Group A'!$F$2:$F$113,MATCH('Selected Projects Group A'!A70,'Detailed Scores Group A'!$B$2:$B$113,0)),"")</f>
        <v/>
      </c>
      <c r="G70" s="36">
        <f t="shared" si="2"/>
        <v>0</v>
      </c>
      <c r="H70" s="1" t="str">
        <f>_xlfn.IFNA(INDEX('Detailed Scores Group A'!$AB$2:$AB$113,MATCH('Selected Projects Group A'!A70,'Detailed Scores Group A'!$B$2:$B$113,0)),"")</f>
        <v/>
      </c>
      <c r="I70" s="44" t="str">
        <f>_xlfn.IFNA(INDEX('Detailed Scores Group A'!$AD$2:$AD$113,MATCH('Selected Projects Group A'!A70,'Detailed Scores Group A'!$B$2:$B$113,0)),"")</f>
        <v/>
      </c>
    </row>
    <row r="71" spans="2:9">
      <c r="B71" t="str">
        <f>_xlfn.IFNA(INDEX('Detailed Scores Group A'!$D$2:$D$113,MATCH('Selected Projects Group A'!A71,'Detailed Scores Group A'!$B$2:$B$113,0)),"")</f>
        <v/>
      </c>
      <c r="C71" t="str">
        <f>_xlfn.IFNA(INDEX('Detailed Scores Group A'!$A$2:$A$113,MATCH('Selected Projects Group A'!A71,'Detailed Scores Group A'!$B$2:$B$113,0)),"")</f>
        <v/>
      </c>
      <c r="D71" t="str">
        <f>_xlfn.IFNA(INDEX('Detailed Scores Group A'!$C$2:$C$113,MATCH('Selected Projects Group A'!A71,'Detailed Scores Group A'!$B$2:$B$113,0)),"")</f>
        <v/>
      </c>
      <c r="E71" t="str">
        <f>_xlfn.IFNA(IF(ISBLANK(INDEX('Detailed Scores Group A'!$E$2:$E$113,MATCH('Selected Projects Group A'!A71,'Detailed Scores Group A'!$B$2:$B$113,0))),D71,INDEX('Detailed Scores Group A'!$E$2:$E$113,MATCH('Selected Projects Group A'!A71,'Detailed Scores Group A'!$B$2:$B$113,0))),"")</f>
        <v/>
      </c>
      <c r="F71" s="1" t="str">
        <f>_xlfn.IFNA(INDEX('Detailed Scores Group A'!$F$2:$F$113,MATCH('Selected Projects Group A'!A71,'Detailed Scores Group A'!$B$2:$B$113,0)),"")</f>
        <v/>
      </c>
      <c r="G71" s="36">
        <f t="shared" si="2"/>
        <v>0</v>
      </c>
      <c r="H71" s="1" t="str">
        <f>_xlfn.IFNA(INDEX('Detailed Scores Group A'!$AB$2:$AB$113,MATCH('Selected Projects Group A'!A71,'Detailed Scores Group A'!$B$2:$B$113,0)),"")</f>
        <v/>
      </c>
      <c r="I71" s="44" t="str">
        <f>_xlfn.IFNA(INDEX('Detailed Scores Group A'!$AD$2:$AD$113,MATCH('Selected Projects Group A'!A71,'Detailed Scores Group A'!$B$2:$B$113,0)),"")</f>
        <v/>
      </c>
    </row>
    <row r="72" spans="2:9">
      <c r="B72" t="str">
        <f>_xlfn.IFNA(INDEX('Detailed Scores Group A'!$D$2:$D$113,MATCH('Selected Projects Group A'!A72,'Detailed Scores Group A'!$B$2:$B$113,0)),"")</f>
        <v/>
      </c>
      <c r="C72" t="str">
        <f>_xlfn.IFNA(INDEX('Detailed Scores Group A'!$A$2:$A$113,MATCH('Selected Projects Group A'!A72,'Detailed Scores Group A'!$B$2:$B$113,0)),"")</f>
        <v/>
      </c>
      <c r="D72" t="str">
        <f>_xlfn.IFNA(INDEX('Detailed Scores Group A'!$C$2:$C$113,MATCH('Selected Projects Group A'!A72,'Detailed Scores Group A'!$B$2:$B$113,0)),"")</f>
        <v/>
      </c>
      <c r="E72" t="str">
        <f>_xlfn.IFNA(IF(ISBLANK(INDEX('Detailed Scores Group A'!$E$2:$E$113,MATCH('Selected Projects Group A'!A72,'Detailed Scores Group A'!$B$2:$B$113,0))),D72,INDEX('Detailed Scores Group A'!$E$2:$E$113,MATCH('Selected Projects Group A'!A72,'Detailed Scores Group A'!$B$2:$B$113,0))),"")</f>
        <v/>
      </c>
      <c r="F72" s="1" t="str">
        <f>_xlfn.IFNA(INDEX('Detailed Scores Group A'!$F$2:$F$113,MATCH('Selected Projects Group A'!A72,'Detailed Scores Group A'!$B$2:$B$113,0)),"")</f>
        <v/>
      </c>
      <c r="G72" s="36">
        <f t="shared" si="2"/>
        <v>0</v>
      </c>
      <c r="H72" s="1" t="str">
        <f>_xlfn.IFNA(INDEX('Detailed Scores Group A'!$AB$2:$AB$113,MATCH('Selected Projects Group A'!A72,'Detailed Scores Group A'!$B$2:$B$113,0)),"")</f>
        <v/>
      </c>
      <c r="I72" s="44" t="str">
        <f>_xlfn.IFNA(INDEX('Detailed Scores Group A'!$AD$2:$AD$113,MATCH('Selected Projects Group A'!A72,'Detailed Scores Group A'!$B$2:$B$113,0)),"")</f>
        <v/>
      </c>
    </row>
    <row r="73" spans="2:9">
      <c r="B73" t="str">
        <f>_xlfn.IFNA(INDEX('Detailed Scores Group A'!$D$2:$D$113,MATCH('Selected Projects Group A'!A73,'Detailed Scores Group A'!$B$2:$B$113,0)),"")</f>
        <v/>
      </c>
      <c r="C73" t="str">
        <f>_xlfn.IFNA(INDEX('Detailed Scores Group A'!$A$2:$A$113,MATCH('Selected Projects Group A'!A73,'Detailed Scores Group A'!$B$2:$B$113,0)),"")</f>
        <v/>
      </c>
      <c r="D73" t="str">
        <f>_xlfn.IFNA(INDEX('Detailed Scores Group A'!$C$2:$C$113,MATCH('Selected Projects Group A'!A73,'Detailed Scores Group A'!$B$2:$B$113,0)),"")</f>
        <v/>
      </c>
      <c r="E73" t="str">
        <f>_xlfn.IFNA(IF(ISBLANK(INDEX('Detailed Scores Group A'!$E$2:$E$113,MATCH('Selected Projects Group A'!A73,'Detailed Scores Group A'!$B$2:$B$113,0))),D73,INDEX('Detailed Scores Group A'!$E$2:$E$113,MATCH('Selected Projects Group A'!A73,'Detailed Scores Group A'!$B$2:$B$113,0))),"")</f>
        <v/>
      </c>
      <c r="F73" s="1" t="str">
        <f>_xlfn.IFNA(INDEX('Detailed Scores Group A'!$F$2:$F$113,MATCH('Selected Projects Group A'!A73,'Detailed Scores Group A'!$B$2:$B$113,0)),"")</f>
        <v/>
      </c>
      <c r="G73" s="36">
        <f t="shared" si="2"/>
        <v>0</v>
      </c>
      <c r="H73" s="1" t="str">
        <f>_xlfn.IFNA(INDEX('Detailed Scores Group A'!$AB$2:$AB$113,MATCH('Selected Projects Group A'!A73,'Detailed Scores Group A'!$B$2:$B$113,0)),"")</f>
        <v/>
      </c>
      <c r="I73" s="44" t="str">
        <f>_xlfn.IFNA(INDEX('Detailed Scores Group A'!$AD$2:$AD$113,MATCH('Selected Projects Group A'!A73,'Detailed Scores Group A'!$B$2:$B$113,0)),"")</f>
        <v/>
      </c>
    </row>
    <row r="74" spans="2:9">
      <c r="B74" t="str">
        <f>_xlfn.IFNA(INDEX('Detailed Scores Group A'!$D$2:$D$113,MATCH('Selected Projects Group A'!A74,'Detailed Scores Group A'!$B$2:$B$113,0)),"")</f>
        <v/>
      </c>
      <c r="C74" t="str">
        <f>_xlfn.IFNA(INDEX('Detailed Scores Group A'!$A$2:$A$113,MATCH('Selected Projects Group A'!A74,'Detailed Scores Group A'!$B$2:$B$113,0)),"")</f>
        <v/>
      </c>
      <c r="D74" t="str">
        <f>_xlfn.IFNA(INDEX('Detailed Scores Group A'!$C$2:$C$113,MATCH('Selected Projects Group A'!A74,'Detailed Scores Group A'!$B$2:$B$113,0)),"")</f>
        <v/>
      </c>
      <c r="E74" t="str">
        <f>_xlfn.IFNA(IF(ISBLANK(INDEX('Detailed Scores Group A'!$E$2:$E$113,MATCH('Selected Projects Group A'!A74,'Detailed Scores Group A'!$B$2:$B$113,0))),D74,INDEX('Detailed Scores Group A'!$E$2:$E$113,MATCH('Selected Projects Group A'!A74,'Detailed Scores Group A'!$B$2:$B$113,0))),"")</f>
        <v/>
      </c>
      <c r="F74" s="1" t="str">
        <f>_xlfn.IFNA(INDEX('Detailed Scores Group A'!$F$2:$F$113,MATCH('Selected Projects Group A'!A74,'Detailed Scores Group A'!$B$2:$B$113,0)),"")</f>
        <v/>
      </c>
      <c r="G74" s="36">
        <f t="shared" si="2"/>
        <v>0</v>
      </c>
      <c r="H74" s="1" t="str">
        <f>_xlfn.IFNA(INDEX('Detailed Scores Group A'!$AB$2:$AB$113,MATCH('Selected Projects Group A'!A74,'Detailed Scores Group A'!$B$2:$B$113,0)),"")</f>
        <v/>
      </c>
      <c r="I74" s="44" t="str">
        <f>_xlfn.IFNA(INDEX('Detailed Scores Group A'!$AD$2:$AD$113,MATCH('Selected Projects Group A'!A74,'Detailed Scores Group A'!$B$2:$B$113,0)),"")</f>
        <v/>
      </c>
    </row>
    <row r="75" spans="2:9">
      <c r="B75" t="str">
        <f>_xlfn.IFNA(INDEX('Detailed Scores Group A'!$D$2:$D$113,MATCH('Selected Projects Group A'!A75,'Detailed Scores Group A'!$B$2:$B$113,0)),"")</f>
        <v/>
      </c>
      <c r="C75" t="str">
        <f>_xlfn.IFNA(INDEX('Detailed Scores Group A'!$A$2:$A$113,MATCH('Selected Projects Group A'!A75,'Detailed Scores Group A'!$B$2:$B$113,0)),"")</f>
        <v/>
      </c>
      <c r="D75" t="str">
        <f>_xlfn.IFNA(INDEX('Detailed Scores Group A'!$C$2:$C$113,MATCH('Selected Projects Group A'!A75,'Detailed Scores Group A'!$B$2:$B$113,0)),"")</f>
        <v/>
      </c>
      <c r="E75" t="str">
        <f>_xlfn.IFNA(IF(ISBLANK(INDEX('Detailed Scores Group A'!$E$2:$E$113,MATCH('Selected Projects Group A'!A75,'Detailed Scores Group A'!$B$2:$B$113,0))),D75,INDEX('Detailed Scores Group A'!$E$2:$E$113,MATCH('Selected Projects Group A'!A75,'Detailed Scores Group A'!$B$2:$B$113,0))),"")</f>
        <v/>
      </c>
      <c r="F75" s="1" t="str">
        <f>_xlfn.IFNA(INDEX('Detailed Scores Group A'!$F$2:$F$113,MATCH('Selected Projects Group A'!A75,'Detailed Scores Group A'!$B$2:$B$113,0)),"")</f>
        <v/>
      </c>
      <c r="G75" s="36">
        <f t="shared" si="2"/>
        <v>0</v>
      </c>
      <c r="H75" s="1" t="str">
        <f>_xlfn.IFNA(INDEX('Detailed Scores Group A'!$AB$2:$AB$113,MATCH('Selected Projects Group A'!A75,'Detailed Scores Group A'!$B$2:$B$113,0)),"")</f>
        <v/>
      </c>
      <c r="I75" s="44" t="str">
        <f>_xlfn.IFNA(INDEX('Detailed Scores Group A'!$AD$2:$AD$113,MATCH('Selected Projects Group A'!A75,'Detailed Scores Group A'!$B$2:$B$113,0)),"")</f>
        <v/>
      </c>
    </row>
    <row r="76" spans="2:9">
      <c r="B76" t="str">
        <f>_xlfn.IFNA(INDEX('Detailed Scores Group A'!$D$2:$D$113,MATCH('Selected Projects Group A'!A76,'Detailed Scores Group A'!$B$2:$B$113,0)),"")</f>
        <v/>
      </c>
      <c r="C76" t="str">
        <f>_xlfn.IFNA(INDEX('Detailed Scores Group A'!$A$2:$A$113,MATCH('Selected Projects Group A'!A76,'Detailed Scores Group A'!$B$2:$B$113,0)),"")</f>
        <v/>
      </c>
      <c r="D76" t="str">
        <f>_xlfn.IFNA(INDEX('Detailed Scores Group A'!$C$2:$C$113,MATCH('Selected Projects Group A'!A76,'Detailed Scores Group A'!$B$2:$B$113,0)),"")</f>
        <v/>
      </c>
      <c r="E76" t="str">
        <f>_xlfn.IFNA(IF(ISBLANK(INDEX('Detailed Scores Group A'!$E$2:$E$113,MATCH('Selected Projects Group A'!A76,'Detailed Scores Group A'!$B$2:$B$113,0))),D76,INDEX('Detailed Scores Group A'!$E$2:$E$113,MATCH('Selected Projects Group A'!A76,'Detailed Scores Group A'!$B$2:$B$113,0))),"")</f>
        <v/>
      </c>
      <c r="F76" s="1" t="str">
        <f>_xlfn.IFNA(INDEX('Detailed Scores Group A'!$F$2:$F$113,MATCH('Selected Projects Group A'!A76,'Detailed Scores Group A'!$B$2:$B$113,0)),"")</f>
        <v/>
      </c>
      <c r="G76" s="36">
        <f t="shared" si="2"/>
        <v>0</v>
      </c>
      <c r="H76" s="1" t="str">
        <f>_xlfn.IFNA(INDEX('Detailed Scores Group A'!$AB$2:$AB$113,MATCH('Selected Projects Group A'!A76,'Detailed Scores Group A'!$B$2:$B$113,0)),"")</f>
        <v/>
      </c>
      <c r="I76" s="44" t="str">
        <f>_xlfn.IFNA(INDEX('Detailed Scores Group A'!$AD$2:$AD$113,MATCH('Selected Projects Group A'!A76,'Detailed Scores Group A'!$B$2:$B$113,0)),"")</f>
        <v/>
      </c>
    </row>
    <row r="77" spans="2:9">
      <c r="B77" t="str">
        <f>_xlfn.IFNA(INDEX('Detailed Scores Group A'!$D$2:$D$113,MATCH('Selected Projects Group A'!A77,'Detailed Scores Group A'!$B$2:$B$113,0)),"")</f>
        <v/>
      </c>
      <c r="C77" t="str">
        <f>_xlfn.IFNA(INDEX('Detailed Scores Group A'!$A$2:$A$113,MATCH('Selected Projects Group A'!A77,'Detailed Scores Group A'!$B$2:$B$113,0)),"")</f>
        <v/>
      </c>
      <c r="D77" t="str">
        <f>_xlfn.IFNA(INDEX('Detailed Scores Group A'!$C$2:$C$113,MATCH('Selected Projects Group A'!A77,'Detailed Scores Group A'!$B$2:$B$113,0)),"")</f>
        <v/>
      </c>
      <c r="E77" t="str">
        <f>_xlfn.IFNA(IF(ISBLANK(INDEX('Detailed Scores Group A'!$E$2:$E$113,MATCH('Selected Projects Group A'!A77,'Detailed Scores Group A'!$B$2:$B$113,0))),D77,INDEX('Detailed Scores Group A'!$E$2:$E$113,MATCH('Selected Projects Group A'!A77,'Detailed Scores Group A'!$B$2:$B$113,0))),"")</f>
        <v/>
      </c>
      <c r="F77" s="1" t="str">
        <f>_xlfn.IFNA(INDEX('Detailed Scores Group A'!$F$2:$F$113,MATCH('Selected Projects Group A'!A77,'Detailed Scores Group A'!$B$2:$B$113,0)),"")</f>
        <v/>
      </c>
      <c r="G77" s="36">
        <f t="shared" si="2"/>
        <v>0</v>
      </c>
      <c r="H77" s="1" t="str">
        <f>_xlfn.IFNA(INDEX('Detailed Scores Group A'!$AB$2:$AB$113,MATCH('Selected Projects Group A'!A77,'Detailed Scores Group A'!$B$2:$B$113,0)),"")</f>
        <v/>
      </c>
      <c r="I77" s="44" t="str">
        <f>_xlfn.IFNA(INDEX('Detailed Scores Group A'!$AD$2:$AD$113,MATCH('Selected Projects Group A'!A77,'Detailed Scores Group A'!$B$2:$B$113,0)),"")</f>
        <v/>
      </c>
    </row>
    <row r="78" spans="2:9">
      <c r="B78" t="str">
        <f>_xlfn.IFNA(INDEX('Detailed Scores Group A'!$D$2:$D$113,MATCH('Selected Projects Group A'!A78,'Detailed Scores Group A'!$B$2:$B$113,0)),"")</f>
        <v/>
      </c>
      <c r="C78" t="str">
        <f>_xlfn.IFNA(INDEX('Detailed Scores Group A'!$A$2:$A$113,MATCH('Selected Projects Group A'!A78,'Detailed Scores Group A'!$B$2:$B$113,0)),"")</f>
        <v/>
      </c>
      <c r="D78" t="str">
        <f>_xlfn.IFNA(INDEX('Detailed Scores Group A'!$C$2:$C$113,MATCH('Selected Projects Group A'!A78,'Detailed Scores Group A'!$B$2:$B$113,0)),"")</f>
        <v/>
      </c>
      <c r="E78" t="str">
        <f>_xlfn.IFNA(IF(ISBLANK(INDEX('Detailed Scores Group A'!$E$2:$E$113,MATCH('Selected Projects Group A'!A78,'Detailed Scores Group A'!$B$2:$B$113,0))),D78,INDEX('Detailed Scores Group A'!$E$2:$E$113,MATCH('Selected Projects Group A'!A78,'Detailed Scores Group A'!$B$2:$B$113,0))),"")</f>
        <v/>
      </c>
      <c r="F78" s="1" t="str">
        <f>_xlfn.IFNA(INDEX('Detailed Scores Group A'!$F$2:$F$113,MATCH('Selected Projects Group A'!A78,'Detailed Scores Group A'!$B$2:$B$113,0)),"")</f>
        <v/>
      </c>
      <c r="G78" s="36">
        <f t="shared" si="2"/>
        <v>0</v>
      </c>
      <c r="H78" s="1" t="str">
        <f>_xlfn.IFNA(INDEX('Detailed Scores Group A'!$AB$2:$AB$113,MATCH('Selected Projects Group A'!A78,'Detailed Scores Group A'!$B$2:$B$113,0)),"")</f>
        <v/>
      </c>
      <c r="I78" s="44" t="str">
        <f>_xlfn.IFNA(INDEX('Detailed Scores Group A'!$AD$2:$AD$113,MATCH('Selected Projects Group A'!A78,'Detailed Scores Group A'!$B$2:$B$113,0)),"")</f>
        <v/>
      </c>
    </row>
    <row r="79" spans="2:9">
      <c r="B79" t="str">
        <f>_xlfn.IFNA(INDEX('Detailed Scores Group A'!$D$2:$D$113,MATCH('Selected Projects Group A'!A79,'Detailed Scores Group A'!$B$2:$B$113,0)),"")</f>
        <v/>
      </c>
      <c r="C79" t="str">
        <f>_xlfn.IFNA(INDEX('Detailed Scores Group A'!$A$2:$A$113,MATCH('Selected Projects Group A'!A79,'Detailed Scores Group A'!$B$2:$B$113,0)),"")</f>
        <v/>
      </c>
      <c r="D79" t="str">
        <f>_xlfn.IFNA(INDEX('Detailed Scores Group A'!$C$2:$C$113,MATCH('Selected Projects Group A'!A79,'Detailed Scores Group A'!$B$2:$B$113,0)),"")</f>
        <v/>
      </c>
      <c r="E79" t="str">
        <f>_xlfn.IFNA(IF(ISBLANK(INDEX('Detailed Scores Group A'!$E$2:$E$113,MATCH('Selected Projects Group A'!A79,'Detailed Scores Group A'!$B$2:$B$113,0))),D79,INDEX('Detailed Scores Group A'!$E$2:$E$113,MATCH('Selected Projects Group A'!A79,'Detailed Scores Group A'!$B$2:$B$113,0))),"")</f>
        <v/>
      </c>
      <c r="F79" s="1" t="str">
        <f>_xlfn.IFNA(INDEX('Detailed Scores Group A'!$F$2:$F$113,MATCH('Selected Projects Group A'!A79,'Detailed Scores Group A'!$B$2:$B$113,0)),"")</f>
        <v/>
      </c>
      <c r="G79" s="36">
        <f t="shared" si="2"/>
        <v>0</v>
      </c>
      <c r="H79" s="1" t="str">
        <f>_xlfn.IFNA(INDEX('Detailed Scores Group A'!$AB$2:$AB$113,MATCH('Selected Projects Group A'!A79,'Detailed Scores Group A'!$B$2:$B$113,0)),"")</f>
        <v/>
      </c>
      <c r="I79" s="44" t="str">
        <f>_xlfn.IFNA(INDEX('Detailed Scores Group A'!$AD$2:$AD$113,MATCH('Selected Projects Group A'!A79,'Detailed Scores Group A'!$B$2:$B$113,0)),"")</f>
        <v/>
      </c>
    </row>
    <row r="80" spans="2:9">
      <c r="B80" t="str">
        <f>_xlfn.IFNA(INDEX('Detailed Scores Group A'!$D$2:$D$113,MATCH('Selected Projects Group A'!A80,'Detailed Scores Group A'!$B$2:$B$113,0)),"")</f>
        <v/>
      </c>
      <c r="C80" t="str">
        <f>_xlfn.IFNA(INDEX('Detailed Scores Group A'!$A$2:$A$113,MATCH('Selected Projects Group A'!A80,'Detailed Scores Group A'!$B$2:$B$113,0)),"")</f>
        <v/>
      </c>
      <c r="D80" t="str">
        <f>_xlfn.IFNA(INDEX('Detailed Scores Group A'!$C$2:$C$113,MATCH('Selected Projects Group A'!A80,'Detailed Scores Group A'!$B$2:$B$113,0)),"")</f>
        <v/>
      </c>
      <c r="E80" t="str">
        <f>_xlfn.IFNA(IF(ISBLANK(INDEX('Detailed Scores Group A'!$E$2:$E$113,MATCH('Selected Projects Group A'!A80,'Detailed Scores Group A'!$B$2:$B$113,0))),D80,INDEX('Detailed Scores Group A'!$E$2:$E$113,MATCH('Selected Projects Group A'!A80,'Detailed Scores Group A'!$B$2:$B$113,0))),"")</f>
        <v/>
      </c>
      <c r="F80" s="1" t="str">
        <f>_xlfn.IFNA(INDEX('Detailed Scores Group A'!$F$2:$F$113,MATCH('Selected Projects Group A'!A80,'Detailed Scores Group A'!$B$2:$B$113,0)),"")</f>
        <v/>
      </c>
      <c r="G80" s="36">
        <f t="shared" si="2"/>
        <v>0</v>
      </c>
      <c r="H80" s="1" t="str">
        <f>_xlfn.IFNA(INDEX('Detailed Scores Group A'!$AB$2:$AB$113,MATCH('Selected Projects Group A'!A80,'Detailed Scores Group A'!$B$2:$B$113,0)),"")</f>
        <v/>
      </c>
      <c r="I80" s="44" t="str">
        <f>_xlfn.IFNA(INDEX('Detailed Scores Group A'!$AD$2:$AD$113,MATCH('Selected Projects Group A'!A80,'Detailed Scores Group A'!$B$2:$B$113,0)),"")</f>
        <v/>
      </c>
    </row>
    <row r="81" spans="2:9">
      <c r="B81" t="str">
        <f>_xlfn.IFNA(INDEX('Detailed Scores Group A'!$D$2:$D$113,MATCH('Selected Projects Group A'!A81,'Detailed Scores Group A'!$B$2:$B$113,0)),"")</f>
        <v/>
      </c>
      <c r="C81" t="str">
        <f>_xlfn.IFNA(INDEX('Detailed Scores Group A'!$A$2:$A$113,MATCH('Selected Projects Group A'!A81,'Detailed Scores Group A'!$B$2:$B$113,0)),"")</f>
        <v/>
      </c>
      <c r="D81" t="str">
        <f>_xlfn.IFNA(INDEX('Detailed Scores Group A'!$C$2:$C$113,MATCH('Selected Projects Group A'!A81,'Detailed Scores Group A'!$B$2:$B$113,0)),"")</f>
        <v/>
      </c>
      <c r="E81" t="str">
        <f>_xlfn.IFNA(IF(ISBLANK(INDEX('Detailed Scores Group A'!$E$2:$E$113,MATCH('Selected Projects Group A'!A81,'Detailed Scores Group A'!$B$2:$B$113,0))),D81,INDEX('Detailed Scores Group A'!$E$2:$E$113,MATCH('Selected Projects Group A'!A81,'Detailed Scores Group A'!$B$2:$B$113,0))),"")</f>
        <v/>
      </c>
      <c r="F81" s="1" t="str">
        <f>_xlfn.IFNA(INDEX('Detailed Scores Group A'!$F$2:$F$113,MATCH('Selected Projects Group A'!A81,'Detailed Scores Group A'!$B$2:$B$113,0)),"")</f>
        <v/>
      </c>
      <c r="G81" s="36">
        <f t="shared" si="2"/>
        <v>0</v>
      </c>
      <c r="H81" s="1" t="str">
        <f>_xlfn.IFNA(INDEX('Detailed Scores Group A'!$AB$2:$AB$113,MATCH('Selected Projects Group A'!A81,'Detailed Scores Group A'!$B$2:$B$113,0)),"")</f>
        <v/>
      </c>
      <c r="I81" s="44" t="str">
        <f>_xlfn.IFNA(INDEX('Detailed Scores Group A'!$AD$2:$AD$113,MATCH('Selected Projects Group A'!A81,'Detailed Scores Group A'!$B$2:$B$113,0)),"")</f>
        <v/>
      </c>
    </row>
    <row r="82" spans="2:9">
      <c r="B82" t="str">
        <f>_xlfn.IFNA(INDEX('Detailed Scores Group A'!$D$2:$D$113,MATCH('Selected Projects Group A'!A82,'Detailed Scores Group A'!$B$2:$B$113,0)),"")</f>
        <v/>
      </c>
      <c r="C82" t="str">
        <f>_xlfn.IFNA(INDEX('Detailed Scores Group A'!$A$2:$A$113,MATCH('Selected Projects Group A'!A82,'Detailed Scores Group A'!$B$2:$B$113,0)),"")</f>
        <v/>
      </c>
      <c r="D82" t="str">
        <f>_xlfn.IFNA(INDEX('Detailed Scores Group A'!$C$2:$C$113,MATCH('Selected Projects Group A'!A82,'Detailed Scores Group A'!$B$2:$B$113,0)),"")</f>
        <v/>
      </c>
      <c r="E82" t="str">
        <f>_xlfn.IFNA(IF(ISBLANK(INDEX('Detailed Scores Group A'!$E$2:$E$113,MATCH('Selected Projects Group A'!A82,'Detailed Scores Group A'!$B$2:$B$113,0))),D82,INDEX('Detailed Scores Group A'!$E$2:$E$113,MATCH('Selected Projects Group A'!A82,'Detailed Scores Group A'!$B$2:$B$113,0))),"")</f>
        <v/>
      </c>
      <c r="F82" s="1" t="str">
        <f>_xlfn.IFNA(INDEX('Detailed Scores Group A'!$F$2:$F$113,MATCH('Selected Projects Group A'!A82,'Detailed Scores Group A'!$B$2:$B$113,0)),"")</f>
        <v/>
      </c>
      <c r="G82" s="36">
        <f t="shared" si="2"/>
        <v>0</v>
      </c>
      <c r="H82" s="1" t="str">
        <f>_xlfn.IFNA(INDEX('Detailed Scores Group A'!$AB$2:$AB$113,MATCH('Selected Projects Group A'!A82,'Detailed Scores Group A'!$B$2:$B$113,0)),"")</f>
        <v/>
      </c>
      <c r="I82" s="44" t="str">
        <f>_xlfn.IFNA(INDEX('Detailed Scores Group A'!$AD$2:$AD$113,MATCH('Selected Projects Group A'!A82,'Detailed Scores Group A'!$B$2:$B$113,0)),"")</f>
        <v/>
      </c>
    </row>
    <row r="83" spans="2:9">
      <c r="B83" t="str">
        <f>_xlfn.IFNA(INDEX('Detailed Scores Group A'!$D$2:$D$113,MATCH('Selected Projects Group A'!A83,'Detailed Scores Group A'!$B$2:$B$113,0)),"")</f>
        <v/>
      </c>
      <c r="C83" t="str">
        <f>_xlfn.IFNA(INDEX('Detailed Scores Group A'!$A$2:$A$113,MATCH('Selected Projects Group A'!A83,'Detailed Scores Group A'!$B$2:$B$113,0)),"")</f>
        <v/>
      </c>
      <c r="D83" t="str">
        <f>_xlfn.IFNA(INDEX('Detailed Scores Group A'!$C$2:$C$113,MATCH('Selected Projects Group A'!A83,'Detailed Scores Group A'!$B$2:$B$113,0)),"")</f>
        <v/>
      </c>
      <c r="E83" t="str">
        <f>_xlfn.IFNA(IF(ISBLANK(INDEX('Detailed Scores Group A'!$E$2:$E$113,MATCH('Selected Projects Group A'!A83,'Detailed Scores Group A'!$B$2:$B$113,0))),D83,INDEX('Detailed Scores Group A'!$E$2:$E$113,MATCH('Selected Projects Group A'!A83,'Detailed Scores Group A'!$B$2:$B$113,0))),"")</f>
        <v/>
      </c>
      <c r="F83" s="1" t="str">
        <f>_xlfn.IFNA(INDEX('Detailed Scores Group A'!$F$2:$F$113,MATCH('Selected Projects Group A'!A83,'Detailed Scores Group A'!$B$2:$B$113,0)),"")</f>
        <v/>
      </c>
      <c r="G83" s="36">
        <f t="shared" si="2"/>
        <v>0</v>
      </c>
      <c r="H83" s="1" t="str">
        <f>_xlfn.IFNA(INDEX('Detailed Scores Group A'!$AB$2:$AB$113,MATCH('Selected Projects Group A'!A83,'Detailed Scores Group A'!$B$2:$B$113,0)),"")</f>
        <v/>
      </c>
      <c r="I83" s="44" t="str">
        <f>_xlfn.IFNA(INDEX('Detailed Scores Group A'!$AD$2:$AD$113,MATCH('Selected Projects Group A'!A83,'Detailed Scores Group A'!$B$2:$B$113,0)),"")</f>
        <v/>
      </c>
    </row>
    <row r="84" spans="2:9">
      <c r="B84" t="str">
        <f>_xlfn.IFNA(INDEX('Detailed Scores Group A'!$D$2:$D$113,MATCH('Selected Projects Group A'!A84,'Detailed Scores Group A'!$B$2:$B$113,0)),"")</f>
        <v/>
      </c>
      <c r="C84" t="str">
        <f>_xlfn.IFNA(INDEX('Detailed Scores Group A'!$A$2:$A$113,MATCH('Selected Projects Group A'!A84,'Detailed Scores Group A'!$B$2:$B$113,0)),"")</f>
        <v/>
      </c>
      <c r="D84" t="str">
        <f>_xlfn.IFNA(INDEX('Detailed Scores Group A'!$C$2:$C$113,MATCH('Selected Projects Group A'!A84,'Detailed Scores Group A'!$B$2:$B$113,0)),"")</f>
        <v/>
      </c>
      <c r="E84" t="str">
        <f>_xlfn.IFNA(IF(ISBLANK(INDEX('Detailed Scores Group A'!$E$2:$E$113,MATCH('Selected Projects Group A'!A84,'Detailed Scores Group A'!$B$2:$B$113,0))),D84,INDEX('Detailed Scores Group A'!$E$2:$E$113,MATCH('Selected Projects Group A'!A84,'Detailed Scores Group A'!$B$2:$B$113,0))),"")</f>
        <v/>
      </c>
      <c r="F84" s="1" t="str">
        <f>_xlfn.IFNA(INDEX('Detailed Scores Group A'!$F$2:$F$113,MATCH('Selected Projects Group A'!A84,'Detailed Scores Group A'!$B$2:$B$113,0)),"")</f>
        <v/>
      </c>
      <c r="G84" s="36">
        <f t="shared" si="2"/>
        <v>0</v>
      </c>
      <c r="H84" s="1" t="str">
        <f>_xlfn.IFNA(INDEX('Detailed Scores Group A'!$AB$2:$AB$113,MATCH('Selected Projects Group A'!A84,'Detailed Scores Group A'!$B$2:$B$113,0)),"")</f>
        <v/>
      </c>
      <c r="I84" s="44" t="str">
        <f>_xlfn.IFNA(INDEX('Detailed Scores Group A'!$AD$2:$AD$113,MATCH('Selected Projects Group A'!A84,'Detailed Scores Group A'!$B$2:$B$113,0)),"")</f>
        <v/>
      </c>
    </row>
    <row r="85" spans="2:9">
      <c r="B85" t="str">
        <f>_xlfn.IFNA(INDEX('Detailed Scores Group A'!$D$2:$D$113,MATCH('Selected Projects Group A'!A85,'Detailed Scores Group A'!$B$2:$B$113,0)),"")</f>
        <v/>
      </c>
      <c r="C85" t="str">
        <f>_xlfn.IFNA(INDEX('Detailed Scores Group A'!$A$2:$A$113,MATCH('Selected Projects Group A'!A85,'Detailed Scores Group A'!$B$2:$B$113,0)),"")</f>
        <v/>
      </c>
      <c r="D85" t="str">
        <f>_xlfn.IFNA(INDEX('Detailed Scores Group A'!$C$2:$C$113,MATCH('Selected Projects Group A'!A85,'Detailed Scores Group A'!$B$2:$B$113,0)),"")</f>
        <v/>
      </c>
      <c r="E85" t="str">
        <f>_xlfn.IFNA(IF(ISBLANK(INDEX('Detailed Scores Group A'!$E$2:$E$113,MATCH('Selected Projects Group A'!A85,'Detailed Scores Group A'!$B$2:$B$113,0))),D85,INDEX('Detailed Scores Group A'!$E$2:$E$113,MATCH('Selected Projects Group A'!A85,'Detailed Scores Group A'!$B$2:$B$113,0))),"")</f>
        <v/>
      </c>
      <c r="F85" s="1" t="str">
        <f>_xlfn.IFNA(INDEX('Detailed Scores Group A'!$F$2:$F$113,MATCH('Selected Projects Group A'!A85,'Detailed Scores Group A'!$B$2:$B$113,0)),"")</f>
        <v/>
      </c>
      <c r="G85" s="36">
        <f t="shared" si="2"/>
        <v>0</v>
      </c>
      <c r="H85" s="1" t="str">
        <f>_xlfn.IFNA(INDEX('Detailed Scores Group A'!$AB$2:$AB$113,MATCH('Selected Projects Group A'!A85,'Detailed Scores Group A'!$B$2:$B$113,0)),"")</f>
        <v/>
      </c>
      <c r="I85" s="44" t="str">
        <f>_xlfn.IFNA(INDEX('Detailed Scores Group A'!$AD$2:$AD$113,MATCH('Selected Projects Group A'!A85,'Detailed Scores Group A'!$B$2:$B$113,0)),"")</f>
        <v/>
      </c>
    </row>
    <row r="86" spans="2:9">
      <c r="B86" t="str">
        <f>_xlfn.IFNA(INDEX('Detailed Scores Group A'!$D$2:$D$113,MATCH('Selected Projects Group A'!A86,'Detailed Scores Group A'!$B$2:$B$113,0)),"")</f>
        <v/>
      </c>
      <c r="C86" t="str">
        <f>_xlfn.IFNA(INDEX('Detailed Scores Group A'!$A$2:$A$113,MATCH('Selected Projects Group A'!A86,'Detailed Scores Group A'!$B$2:$B$113,0)),"")</f>
        <v/>
      </c>
      <c r="D86" t="str">
        <f>_xlfn.IFNA(INDEX('Detailed Scores Group A'!$C$2:$C$113,MATCH('Selected Projects Group A'!A86,'Detailed Scores Group A'!$B$2:$B$113,0)),"")</f>
        <v/>
      </c>
      <c r="E86" t="str">
        <f>_xlfn.IFNA(IF(ISBLANK(INDEX('Detailed Scores Group A'!$E$2:$E$113,MATCH('Selected Projects Group A'!A86,'Detailed Scores Group A'!$B$2:$B$113,0))),D86,INDEX('Detailed Scores Group A'!$E$2:$E$113,MATCH('Selected Projects Group A'!A86,'Detailed Scores Group A'!$B$2:$B$113,0))),"")</f>
        <v/>
      </c>
      <c r="F86" s="1" t="str">
        <f>_xlfn.IFNA(INDEX('Detailed Scores Group A'!$F$2:$F$113,MATCH('Selected Projects Group A'!A86,'Detailed Scores Group A'!$B$2:$B$113,0)),"")</f>
        <v/>
      </c>
      <c r="G86" s="36">
        <f t="shared" si="2"/>
        <v>0</v>
      </c>
      <c r="H86" s="1" t="str">
        <f>_xlfn.IFNA(INDEX('Detailed Scores Group A'!$AB$2:$AB$113,MATCH('Selected Projects Group A'!A86,'Detailed Scores Group A'!$B$2:$B$113,0)),"")</f>
        <v/>
      </c>
      <c r="I86" s="44" t="str">
        <f>_xlfn.IFNA(INDEX('Detailed Scores Group A'!$AD$2:$AD$113,MATCH('Selected Projects Group A'!A86,'Detailed Scores Group A'!$B$2:$B$113,0)),"")</f>
        <v/>
      </c>
    </row>
    <row r="87" spans="2:9">
      <c r="B87" t="str">
        <f>_xlfn.IFNA(INDEX('Detailed Scores Group A'!$D$2:$D$113,MATCH('Selected Projects Group A'!A87,'Detailed Scores Group A'!$B$2:$B$113,0)),"")</f>
        <v/>
      </c>
      <c r="C87" t="str">
        <f>_xlfn.IFNA(INDEX('Detailed Scores Group A'!$A$2:$A$113,MATCH('Selected Projects Group A'!A87,'Detailed Scores Group A'!$B$2:$B$113,0)),"")</f>
        <v/>
      </c>
      <c r="D87" t="str">
        <f>_xlfn.IFNA(INDEX('Detailed Scores Group A'!$C$2:$C$113,MATCH('Selected Projects Group A'!A87,'Detailed Scores Group A'!$B$2:$B$113,0)),"")</f>
        <v/>
      </c>
      <c r="E87" t="str">
        <f>_xlfn.IFNA(IF(ISBLANK(INDEX('Detailed Scores Group A'!$E$2:$E$113,MATCH('Selected Projects Group A'!A87,'Detailed Scores Group A'!$B$2:$B$113,0))),D87,INDEX('Detailed Scores Group A'!$E$2:$E$113,MATCH('Selected Projects Group A'!A87,'Detailed Scores Group A'!$B$2:$B$113,0))),"")</f>
        <v/>
      </c>
      <c r="F87" s="1" t="str">
        <f>_xlfn.IFNA(INDEX('Detailed Scores Group A'!$F$2:$F$113,MATCH('Selected Projects Group A'!A87,'Detailed Scores Group A'!$B$2:$B$113,0)),"")</f>
        <v/>
      </c>
      <c r="G87" s="36">
        <f t="shared" si="2"/>
        <v>0</v>
      </c>
      <c r="H87" s="1" t="str">
        <f>_xlfn.IFNA(INDEX('Detailed Scores Group A'!$AB$2:$AB$113,MATCH('Selected Projects Group A'!A87,'Detailed Scores Group A'!$B$2:$B$113,0)),"")</f>
        <v/>
      </c>
      <c r="I87" s="44" t="str">
        <f>_xlfn.IFNA(INDEX('Detailed Scores Group A'!$AD$2:$AD$113,MATCH('Selected Projects Group A'!A87,'Detailed Scores Group A'!$B$2:$B$113,0)),"")</f>
        <v/>
      </c>
    </row>
    <row r="88" spans="2:9">
      <c r="B88" t="str">
        <f>_xlfn.IFNA(INDEX('Detailed Scores Group A'!$D$2:$D$113,MATCH('Selected Projects Group A'!A88,'Detailed Scores Group A'!$B$2:$B$113,0)),"")</f>
        <v/>
      </c>
      <c r="C88" t="str">
        <f>_xlfn.IFNA(INDEX('Detailed Scores Group A'!$A$2:$A$113,MATCH('Selected Projects Group A'!A88,'Detailed Scores Group A'!$B$2:$B$113,0)),"")</f>
        <v/>
      </c>
      <c r="D88" t="str">
        <f>_xlfn.IFNA(INDEX('Detailed Scores Group A'!$C$2:$C$113,MATCH('Selected Projects Group A'!A88,'Detailed Scores Group A'!$B$2:$B$113,0)),"")</f>
        <v/>
      </c>
      <c r="E88" t="str">
        <f>_xlfn.IFNA(IF(ISBLANK(INDEX('Detailed Scores Group A'!$E$2:$E$113,MATCH('Selected Projects Group A'!A88,'Detailed Scores Group A'!$B$2:$B$113,0))),D88,INDEX('Detailed Scores Group A'!$E$2:$E$113,MATCH('Selected Projects Group A'!A88,'Detailed Scores Group A'!$B$2:$B$113,0))),"")</f>
        <v/>
      </c>
      <c r="F88" s="1" t="str">
        <f>_xlfn.IFNA(INDEX('Detailed Scores Group A'!$F$2:$F$113,MATCH('Selected Projects Group A'!A88,'Detailed Scores Group A'!$B$2:$B$113,0)),"")</f>
        <v/>
      </c>
      <c r="G88" s="36">
        <f t="shared" si="2"/>
        <v>0</v>
      </c>
      <c r="H88" s="1" t="str">
        <f>_xlfn.IFNA(INDEX('Detailed Scores Group A'!$AB$2:$AB$113,MATCH('Selected Projects Group A'!A88,'Detailed Scores Group A'!$B$2:$B$113,0)),"")</f>
        <v/>
      </c>
      <c r="I88" s="44" t="str">
        <f>_xlfn.IFNA(INDEX('Detailed Scores Group A'!$AD$2:$AD$113,MATCH('Selected Projects Group A'!A88,'Detailed Scores Group A'!$B$2:$B$113,0)),"")</f>
        <v/>
      </c>
    </row>
    <row r="89" spans="2:9">
      <c r="B89" t="str">
        <f>_xlfn.IFNA(INDEX('Detailed Scores Group A'!$D$2:$D$113,MATCH('Selected Projects Group A'!A89,'Detailed Scores Group A'!$B$2:$B$113,0)),"")</f>
        <v/>
      </c>
      <c r="C89" t="str">
        <f>_xlfn.IFNA(INDEX('Detailed Scores Group A'!$A$2:$A$113,MATCH('Selected Projects Group A'!A89,'Detailed Scores Group A'!$B$2:$B$113,0)),"")</f>
        <v/>
      </c>
      <c r="D89" t="str">
        <f>_xlfn.IFNA(INDEX('Detailed Scores Group A'!$C$2:$C$113,MATCH('Selected Projects Group A'!A89,'Detailed Scores Group A'!$B$2:$B$113,0)),"")</f>
        <v/>
      </c>
      <c r="E89" t="str">
        <f>_xlfn.IFNA(IF(ISBLANK(INDEX('Detailed Scores Group A'!$E$2:$E$113,MATCH('Selected Projects Group A'!A89,'Detailed Scores Group A'!$B$2:$B$113,0))),D89,INDEX('Detailed Scores Group A'!$E$2:$E$113,MATCH('Selected Projects Group A'!A89,'Detailed Scores Group A'!$B$2:$B$113,0))),"")</f>
        <v/>
      </c>
      <c r="F89" s="1" t="str">
        <f>_xlfn.IFNA(INDEX('Detailed Scores Group A'!$F$2:$F$113,MATCH('Selected Projects Group A'!A89,'Detailed Scores Group A'!$B$2:$B$113,0)),"")</f>
        <v/>
      </c>
      <c r="G89" s="36">
        <f t="shared" si="2"/>
        <v>0</v>
      </c>
      <c r="H89" s="1" t="str">
        <f>_xlfn.IFNA(INDEX('Detailed Scores Group A'!$AB$2:$AB$113,MATCH('Selected Projects Group A'!A89,'Detailed Scores Group A'!$B$2:$B$113,0)),"")</f>
        <v/>
      </c>
      <c r="I89" s="44" t="str">
        <f>_xlfn.IFNA(INDEX('Detailed Scores Group A'!$AD$2:$AD$113,MATCH('Selected Projects Group A'!A89,'Detailed Scores Group A'!$B$2:$B$113,0)),"")</f>
        <v/>
      </c>
    </row>
    <row r="90" spans="2:9">
      <c r="B90" t="str">
        <f>_xlfn.IFNA(INDEX('Detailed Scores Group A'!$D$2:$D$113,MATCH('Selected Projects Group A'!A90,'Detailed Scores Group A'!$B$2:$B$113,0)),"")</f>
        <v/>
      </c>
      <c r="C90" t="str">
        <f>_xlfn.IFNA(INDEX('Detailed Scores Group A'!$A$2:$A$113,MATCH('Selected Projects Group A'!A90,'Detailed Scores Group A'!$B$2:$B$113,0)),"")</f>
        <v/>
      </c>
      <c r="D90" t="str">
        <f>_xlfn.IFNA(INDEX('Detailed Scores Group A'!$C$2:$C$113,MATCH('Selected Projects Group A'!A90,'Detailed Scores Group A'!$B$2:$B$113,0)),"")</f>
        <v/>
      </c>
      <c r="E90" t="str">
        <f>_xlfn.IFNA(IF(ISBLANK(INDEX('Detailed Scores Group A'!$E$2:$E$113,MATCH('Selected Projects Group A'!A90,'Detailed Scores Group A'!$B$2:$B$113,0))),D90,INDEX('Detailed Scores Group A'!$E$2:$E$113,MATCH('Selected Projects Group A'!A90,'Detailed Scores Group A'!$B$2:$B$113,0))),"")</f>
        <v/>
      </c>
      <c r="F90" s="1" t="str">
        <f>_xlfn.IFNA(INDEX('Detailed Scores Group A'!$F$2:$F$113,MATCH('Selected Projects Group A'!A90,'Detailed Scores Group A'!$B$2:$B$113,0)),"")</f>
        <v/>
      </c>
      <c r="G90" s="36">
        <f t="shared" si="2"/>
        <v>0</v>
      </c>
      <c r="H90" s="1" t="str">
        <f>_xlfn.IFNA(INDEX('Detailed Scores Group A'!$AB$2:$AB$113,MATCH('Selected Projects Group A'!A90,'Detailed Scores Group A'!$B$2:$B$113,0)),"")</f>
        <v/>
      </c>
      <c r="I90" s="44" t="str">
        <f>_xlfn.IFNA(INDEX('Detailed Scores Group A'!$AD$2:$AD$113,MATCH('Selected Projects Group A'!A90,'Detailed Scores Group A'!$B$2:$B$113,0)),"")</f>
        <v/>
      </c>
    </row>
    <row r="91" spans="2:9">
      <c r="B91" t="str">
        <f>_xlfn.IFNA(INDEX('Detailed Scores Group A'!$D$2:$D$113,MATCH('Selected Projects Group A'!A91,'Detailed Scores Group A'!$B$2:$B$113,0)),"")</f>
        <v/>
      </c>
      <c r="C91" t="str">
        <f>_xlfn.IFNA(INDEX('Detailed Scores Group A'!$A$2:$A$113,MATCH('Selected Projects Group A'!A91,'Detailed Scores Group A'!$B$2:$B$113,0)),"")</f>
        <v/>
      </c>
      <c r="D91" t="str">
        <f>_xlfn.IFNA(INDEX('Detailed Scores Group A'!$C$2:$C$113,MATCH('Selected Projects Group A'!A91,'Detailed Scores Group A'!$B$2:$B$113,0)),"")</f>
        <v/>
      </c>
      <c r="E91" t="str">
        <f>_xlfn.IFNA(IF(ISBLANK(INDEX('Detailed Scores Group A'!$E$2:$E$113,MATCH('Selected Projects Group A'!A91,'Detailed Scores Group A'!$B$2:$B$113,0))),D91,INDEX('Detailed Scores Group A'!$E$2:$E$113,MATCH('Selected Projects Group A'!A91,'Detailed Scores Group A'!$B$2:$B$113,0))),"")</f>
        <v/>
      </c>
      <c r="F91" s="1" t="str">
        <f>_xlfn.IFNA(INDEX('Detailed Scores Group A'!$F$2:$F$113,MATCH('Selected Projects Group A'!A91,'Detailed Scores Group A'!$B$2:$B$113,0)),"")</f>
        <v/>
      </c>
      <c r="G91" s="36">
        <f t="shared" si="2"/>
        <v>0</v>
      </c>
      <c r="H91" s="1" t="str">
        <f>_xlfn.IFNA(INDEX('Detailed Scores Group A'!$AB$2:$AB$113,MATCH('Selected Projects Group A'!A91,'Detailed Scores Group A'!$B$2:$B$113,0)),"")</f>
        <v/>
      </c>
      <c r="I91" s="44" t="str">
        <f>_xlfn.IFNA(INDEX('Detailed Scores Group A'!$AD$2:$AD$113,MATCH('Selected Projects Group A'!A91,'Detailed Scores Group A'!$B$2:$B$113,0)),"")</f>
        <v/>
      </c>
    </row>
    <row r="92" spans="2:9">
      <c r="B92" t="str">
        <f>_xlfn.IFNA(INDEX('Detailed Scores Group A'!$D$2:$D$113,MATCH('Selected Projects Group A'!A92,'Detailed Scores Group A'!$B$2:$B$113,0)),"")</f>
        <v/>
      </c>
      <c r="C92" t="str">
        <f>_xlfn.IFNA(INDEX('Detailed Scores Group A'!$A$2:$A$113,MATCH('Selected Projects Group A'!A92,'Detailed Scores Group A'!$B$2:$B$113,0)),"")</f>
        <v/>
      </c>
      <c r="D92" t="str">
        <f>_xlfn.IFNA(INDEX('Detailed Scores Group A'!$C$2:$C$113,MATCH('Selected Projects Group A'!A92,'Detailed Scores Group A'!$B$2:$B$113,0)),"")</f>
        <v/>
      </c>
      <c r="E92" t="str">
        <f>_xlfn.IFNA(IF(ISBLANK(INDEX('Detailed Scores Group A'!$E$2:$E$113,MATCH('Selected Projects Group A'!A92,'Detailed Scores Group A'!$B$2:$B$113,0))),D92,INDEX('Detailed Scores Group A'!$E$2:$E$113,MATCH('Selected Projects Group A'!A92,'Detailed Scores Group A'!$B$2:$B$113,0))),"")</f>
        <v/>
      </c>
      <c r="F92" s="1" t="str">
        <f>_xlfn.IFNA(INDEX('Detailed Scores Group A'!$F$2:$F$113,MATCH('Selected Projects Group A'!A92,'Detailed Scores Group A'!$B$2:$B$113,0)),"")</f>
        <v/>
      </c>
      <c r="G92" s="36">
        <f t="shared" si="2"/>
        <v>0</v>
      </c>
      <c r="H92" s="1" t="str">
        <f>_xlfn.IFNA(INDEX('Detailed Scores Group A'!$AB$2:$AB$113,MATCH('Selected Projects Group A'!A92,'Detailed Scores Group A'!$B$2:$B$113,0)),"")</f>
        <v/>
      </c>
      <c r="I92" s="44" t="str">
        <f>_xlfn.IFNA(INDEX('Detailed Scores Group A'!$AD$2:$AD$113,MATCH('Selected Projects Group A'!A92,'Detailed Scores Group A'!$B$2:$B$113,0)),"")</f>
        <v/>
      </c>
    </row>
    <row r="93" spans="2:9">
      <c r="B93" t="str">
        <f>_xlfn.IFNA(INDEX('Detailed Scores Group A'!$D$2:$D$113,MATCH('Selected Projects Group A'!A93,'Detailed Scores Group A'!$B$2:$B$113,0)),"")</f>
        <v/>
      </c>
      <c r="C93" t="str">
        <f>_xlfn.IFNA(INDEX('Detailed Scores Group A'!$A$2:$A$113,MATCH('Selected Projects Group A'!A93,'Detailed Scores Group A'!$B$2:$B$113,0)),"")</f>
        <v/>
      </c>
      <c r="D93" t="str">
        <f>_xlfn.IFNA(INDEX('Detailed Scores Group A'!$C$2:$C$113,MATCH('Selected Projects Group A'!A93,'Detailed Scores Group A'!$B$2:$B$113,0)),"")</f>
        <v/>
      </c>
      <c r="E93" t="str">
        <f>_xlfn.IFNA(IF(ISBLANK(INDEX('Detailed Scores Group A'!$E$2:$E$113,MATCH('Selected Projects Group A'!A93,'Detailed Scores Group A'!$B$2:$B$113,0))),D93,INDEX('Detailed Scores Group A'!$E$2:$E$113,MATCH('Selected Projects Group A'!A93,'Detailed Scores Group A'!$B$2:$B$113,0))),"")</f>
        <v/>
      </c>
      <c r="F93" s="1" t="str">
        <f>_xlfn.IFNA(INDEX('Detailed Scores Group A'!$F$2:$F$113,MATCH('Selected Projects Group A'!A93,'Detailed Scores Group A'!$B$2:$B$113,0)),"")</f>
        <v/>
      </c>
      <c r="G93" s="36">
        <f t="shared" si="2"/>
        <v>0</v>
      </c>
      <c r="H93" s="1" t="str">
        <f>_xlfn.IFNA(INDEX('Detailed Scores Group A'!$AB$2:$AB$113,MATCH('Selected Projects Group A'!A93,'Detailed Scores Group A'!$B$2:$B$113,0)),"")</f>
        <v/>
      </c>
      <c r="I93" s="44" t="str">
        <f>_xlfn.IFNA(INDEX('Detailed Scores Group A'!$AD$2:$AD$113,MATCH('Selected Projects Group A'!A93,'Detailed Scores Group A'!$B$2:$B$113,0)),"")</f>
        <v/>
      </c>
    </row>
    <row r="94" spans="2:9">
      <c r="B94" t="str">
        <f>_xlfn.IFNA(INDEX('Detailed Scores Group A'!$D$2:$D$113,MATCH('Selected Projects Group A'!A94,'Detailed Scores Group A'!$B$2:$B$113,0)),"")</f>
        <v/>
      </c>
      <c r="C94" t="str">
        <f>_xlfn.IFNA(INDEX('Detailed Scores Group A'!$A$2:$A$113,MATCH('Selected Projects Group A'!A94,'Detailed Scores Group A'!$B$2:$B$113,0)),"")</f>
        <v/>
      </c>
      <c r="D94" t="str">
        <f>_xlfn.IFNA(INDEX('Detailed Scores Group A'!$C$2:$C$113,MATCH('Selected Projects Group A'!A94,'Detailed Scores Group A'!$B$2:$B$113,0)),"")</f>
        <v/>
      </c>
      <c r="E94" t="str">
        <f>_xlfn.IFNA(IF(ISBLANK(INDEX('Detailed Scores Group A'!$E$2:$E$113,MATCH('Selected Projects Group A'!A94,'Detailed Scores Group A'!$B$2:$B$113,0))),D94,INDEX('Detailed Scores Group A'!$E$2:$E$113,MATCH('Selected Projects Group A'!A94,'Detailed Scores Group A'!$B$2:$B$113,0))),"")</f>
        <v/>
      </c>
      <c r="F94" s="1" t="str">
        <f>_xlfn.IFNA(INDEX('Detailed Scores Group A'!$F$2:$F$113,MATCH('Selected Projects Group A'!A94,'Detailed Scores Group A'!$B$2:$B$113,0)),"")</f>
        <v/>
      </c>
      <c r="G94" s="36">
        <f t="shared" si="2"/>
        <v>0</v>
      </c>
      <c r="H94" s="1" t="str">
        <f>_xlfn.IFNA(INDEX('Detailed Scores Group A'!$AB$2:$AB$113,MATCH('Selected Projects Group A'!A94,'Detailed Scores Group A'!$B$2:$B$113,0)),"")</f>
        <v/>
      </c>
      <c r="I94" s="44" t="str">
        <f>_xlfn.IFNA(INDEX('Detailed Scores Group A'!$AD$2:$AD$113,MATCH('Selected Projects Group A'!A94,'Detailed Scores Group A'!$B$2:$B$113,0)),"")</f>
        <v/>
      </c>
    </row>
    <row r="95" spans="2:9">
      <c r="B95" t="str">
        <f>_xlfn.IFNA(INDEX('Detailed Scores Group A'!$D$2:$D$113,MATCH('Selected Projects Group A'!A95,'Detailed Scores Group A'!$B$2:$B$113,0)),"")</f>
        <v/>
      </c>
      <c r="C95" t="str">
        <f>_xlfn.IFNA(INDEX('Detailed Scores Group A'!$A$2:$A$113,MATCH('Selected Projects Group A'!A95,'Detailed Scores Group A'!$B$2:$B$113,0)),"")</f>
        <v/>
      </c>
      <c r="D95" t="str">
        <f>_xlfn.IFNA(INDEX('Detailed Scores Group A'!$C$2:$C$113,MATCH('Selected Projects Group A'!A95,'Detailed Scores Group A'!$B$2:$B$113,0)),"")</f>
        <v/>
      </c>
      <c r="E95" t="str">
        <f>_xlfn.IFNA(IF(ISBLANK(INDEX('Detailed Scores Group A'!$E$2:$E$113,MATCH('Selected Projects Group A'!A95,'Detailed Scores Group A'!$B$2:$B$113,0))),D95,INDEX('Detailed Scores Group A'!$E$2:$E$113,MATCH('Selected Projects Group A'!A95,'Detailed Scores Group A'!$B$2:$B$113,0))),"")</f>
        <v/>
      </c>
      <c r="F95" s="1" t="str">
        <f>_xlfn.IFNA(INDEX('Detailed Scores Group A'!$F$2:$F$113,MATCH('Selected Projects Group A'!A95,'Detailed Scores Group A'!$B$2:$B$113,0)),"")</f>
        <v/>
      </c>
      <c r="G95" s="36">
        <f t="shared" si="2"/>
        <v>0</v>
      </c>
      <c r="H95" s="1" t="str">
        <f>_xlfn.IFNA(INDEX('Detailed Scores Group A'!$AB$2:$AB$113,MATCH('Selected Projects Group A'!A95,'Detailed Scores Group A'!$B$2:$B$113,0)),"")</f>
        <v/>
      </c>
      <c r="I95" s="44" t="str">
        <f>_xlfn.IFNA(INDEX('Detailed Scores Group A'!$AD$2:$AD$113,MATCH('Selected Projects Group A'!A95,'Detailed Scores Group A'!$B$2:$B$113,0)),"")</f>
        <v/>
      </c>
    </row>
    <row r="96" spans="2:9">
      <c r="B96" t="str">
        <f>_xlfn.IFNA(INDEX('Detailed Scores Group A'!$D$2:$D$113,MATCH('Selected Projects Group A'!A96,'Detailed Scores Group A'!$B$2:$B$113,0)),"")</f>
        <v/>
      </c>
      <c r="C96" t="str">
        <f>_xlfn.IFNA(INDEX('Detailed Scores Group A'!$A$2:$A$113,MATCH('Selected Projects Group A'!A96,'Detailed Scores Group A'!$B$2:$B$113,0)),"")</f>
        <v/>
      </c>
      <c r="D96" t="str">
        <f>_xlfn.IFNA(INDEX('Detailed Scores Group A'!$C$2:$C$113,MATCH('Selected Projects Group A'!A96,'Detailed Scores Group A'!$B$2:$B$113,0)),"")</f>
        <v/>
      </c>
      <c r="E96" t="str">
        <f>_xlfn.IFNA(IF(ISBLANK(INDEX('Detailed Scores Group A'!$E$2:$E$113,MATCH('Selected Projects Group A'!A96,'Detailed Scores Group A'!$B$2:$B$113,0))),D96,INDEX('Detailed Scores Group A'!$E$2:$E$113,MATCH('Selected Projects Group A'!A96,'Detailed Scores Group A'!$B$2:$B$113,0))),"")</f>
        <v/>
      </c>
      <c r="F96" s="1" t="str">
        <f>_xlfn.IFNA(INDEX('Detailed Scores Group A'!$F$2:$F$113,MATCH('Selected Projects Group A'!A96,'Detailed Scores Group A'!$B$2:$B$113,0)),"")</f>
        <v/>
      </c>
      <c r="G96" s="36">
        <f t="shared" si="2"/>
        <v>0</v>
      </c>
      <c r="H96" s="1" t="str">
        <f>_xlfn.IFNA(INDEX('Detailed Scores Group A'!$AB$2:$AB$113,MATCH('Selected Projects Group A'!A96,'Detailed Scores Group A'!$B$2:$B$113,0)),"")</f>
        <v/>
      </c>
      <c r="I96" s="44" t="str">
        <f>_xlfn.IFNA(INDEX('Detailed Scores Group A'!$AD$2:$AD$113,MATCH('Selected Projects Group A'!A96,'Detailed Scores Group A'!$B$2:$B$113,0)),"")</f>
        <v/>
      </c>
    </row>
    <row r="97" spans="2:9">
      <c r="B97" t="str">
        <f>_xlfn.IFNA(INDEX('Detailed Scores Group A'!$D$2:$D$113,MATCH('Selected Projects Group A'!A97,'Detailed Scores Group A'!$B$2:$B$113,0)),"")</f>
        <v/>
      </c>
      <c r="C97" t="str">
        <f>_xlfn.IFNA(INDEX('Detailed Scores Group A'!$A$2:$A$113,MATCH('Selected Projects Group A'!A97,'Detailed Scores Group A'!$B$2:$B$113,0)),"")</f>
        <v/>
      </c>
      <c r="D97" t="str">
        <f>_xlfn.IFNA(INDEX('Detailed Scores Group A'!$C$2:$C$113,MATCH('Selected Projects Group A'!A97,'Detailed Scores Group A'!$B$2:$B$113,0)),"")</f>
        <v/>
      </c>
      <c r="E97" t="str">
        <f>_xlfn.IFNA(IF(ISBLANK(INDEX('Detailed Scores Group A'!$E$2:$E$113,MATCH('Selected Projects Group A'!A97,'Detailed Scores Group A'!$B$2:$B$113,0))),D97,INDEX('Detailed Scores Group A'!$E$2:$E$113,MATCH('Selected Projects Group A'!A97,'Detailed Scores Group A'!$B$2:$B$113,0))),"")</f>
        <v/>
      </c>
      <c r="F97" s="1" t="str">
        <f>_xlfn.IFNA(INDEX('Detailed Scores Group A'!$F$2:$F$113,MATCH('Selected Projects Group A'!A97,'Detailed Scores Group A'!$B$2:$B$113,0)),"")</f>
        <v/>
      </c>
      <c r="G97" s="36">
        <f t="shared" si="2"/>
        <v>0</v>
      </c>
      <c r="H97" s="1" t="str">
        <f>_xlfn.IFNA(INDEX('Detailed Scores Group A'!$AB$2:$AB$113,MATCH('Selected Projects Group A'!A97,'Detailed Scores Group A'!$B$2:$B$113,0)),"")</f>
        <v/>
      </c>
      <c r="I97" s="44" t="str">
        <f>_xlfn.IFNA(INDEX('Detailed Scores Group A'!$AD$2:$AD$113,MATCH('Selected Projects Group A'!A97,'Detailed Scores Group A'!$B$2:$B$113,0)),"")</f>
        <v/>
      </c>
    </row>
    <row r="98" spans="2:9">
      <c r="B98" t="str">
        <f>_xlfn.IFNA(INDEX('Detailed Scores Group A'!$D$2:$D$113,MATCH('Selected Projects Group A'!A98,'Detailed Scores Group A'!$B$2:$B$113,0)),"")</f>
        <v/>
      </c>
      <c r="C98" t="str">
        <f>_xlfn.IFNA(INDEX('Detailed Scores Group A'!$A$2:$A$113,MATCH('Selected Projects Group A'!A98,'Detailed Scores Group A'!$B$2:$B$113,0)),"")</f>
        <v/>
      </c>
      <c r="D98" t="str">
        <f>_xlfn.IFNA(INDEX('Detailed Scores Group A'!$C$2:$C$113,MATCH('Selected Projects Group A'!A98,'Detailed Scores Group A'!$B$2:$B$113,0)),"")</f>
        <v/>
      </c>
      <c r="E98" t="str">
        <f>_xlfn.IFNA(IF(ISBLANK(INDEX('Detailed Scores Group A'!$E$2:$E$113,MATCH('Selected Projects Group A'!A98,'Detailed Scores Group A'!$B$2:$B$113,0))),D98,INDEX('Detailed Scores Group A'!$E$2:$E$113,MATCH('Selected Projects Group A'!A98,'Detailed Scores Group A'!$B$2:$B$113,0))),"")</f>
        <v/>
      </c>
      <c r="F98" s="1" t="str">
        <f>_xlfn.IFNA(INDEX('Detailed Scores Group A'!$F$2:$F$113,MATCH('Selected Projects Group A'!A98,'Detailed Scores Group A'!$B$2:$B$113,0)),"")</f>
        <v/>
      </c>
      <c r="G98" s="36">
        <f t="shared" si="2"/>
        <v>0</v>
      </c>
      <c r="H98" s="1" t="str">
        <f>_xlfn.IFNA(INDEX('Detailed Scores Group A'!$AB$2:$AB$113,MATCH('Selected Projects Group A'!A98,'Detailed Scores Group A'!$B$2:$B$113,0)),"")</f>
        <v/>
      </c>
      <c r="I98" s="44" t="str">
        <f>_xlfn.IFNA(INDEX('Detailed Scores Group A'!$AD$2:$AD$113,MATCH('Selected Projects Group A'!A98,'Detailed Scores Group A'!$B$2:$B$113,0)),"")</f>
        <v/>
      </c>
    </row>
    <row r="99" spans="2:9">
      <c r="B99" t="str">
        <f>_xlfn.IFNA(INDEX('Detailed Scores Group A'!$D$2:$D$113,MATCH('Selected Projects Group A'!A99,'Detailed Scores Group A'!$B$2:$B$113,0)),"")</f>
        <v/>
      </c>
      <c r="C99" t="str">
        <f>_xlfn.IFNA(INDEX('Detailed Scores Group A'!$A$2:$A$113,MATCH('Selected Projects Group A'!A99,'Detailed Scores Group A'!$B$2:$B$113,0)),"")</f>
        <v/>
      </c>
      <c r="D99" t="str">
        <f>_xlfn.IFNA(INDEX('Detailed Scores Group A'!$C$2:$C$113,MATCH('Selected Projects Group A'!A99,'Detailed Scores Group A'!$B$2:$B$113,0)),"")</f>
        <v/>
      </c>
      <c r="E99" t="str">
        <f>_xlfn.IFNA(IF(ISBLANK(INDEX('Detailed Scores Group A'!$E$2:$E$113,MATCH('Selected Projects Group A'!A99,'Detailed Scores Group A'!$B$2:$B$113,0))),D99,INDEX('Detailed Scores Group A'!$E$2:$E$113,MATCH('Selected Projects Group A'!A99,'Detailed Scores Group A'!$B$2:$B$113,0))),"")</f>
        <v/>
      </c>
      <c r="F99" s="1" t="str">
        <f>_xlfn.IFNA(INDEX('Detailed Scores Group A'!$F$2:$F$113,MATCH('Selected Projects Group A'!A99,'Detailed Scores Group A'!$B$2:$B$113,0)),"")</f>
        <v/>
      </c>
      <c r="G99" s="36">
        <f t="shared" ref="G99:G113" si="3">SUMIF($E$3:$E$201,E99,$F$3:$F$201)</f>
        <v>0</v>
      </c>
      <c r="H99" s="1" t="str">
        <f>_xlfn.IFNA(INDEX('Detailed Scores Group A'!$AB$2:$AB$113,MATCH('Selected Projects Group A'!A99,'Detailed Scores Group A'!$B$2:$B$113,0)),"")</f>
        <v/>
      </c>
      <c r="I99" s="44" t="str">
        <f>_xlfn.IFNA(INDEX('Detailed Scores Group A'!$AD$2:$AD$113,MATCH('Selected Projects Group A'!A99,'Detailed Scores Group A'!$B$2:$B$113,0)),"")</f>
        <v/>
      </c>
    </row>
    <row r="100" spans="2:9">
      <c r="B100" t="str">
        <f>_xlfn.IFNA(INDEX('Detailed Scores Group A'!$D$2:$D$113,MATCH('Selected Projects Group A'!A100,'Detailed Scores Group A'!$B$2:$B$113,0)),"")</f>
        <v/>
      </c>
      <c r="C100" t="str">
        <f>_xlfn.IFNA(INDEX('Detailed Scores Group A'!$A$2:$A$113,MATCH('Selected Projects Group A'!A100,'Detailed Scores Group A'!$B$2:$B$113,0)),"")</f>
        <v/>
      </c>
      <c r="D100" t="str">
        <f>_xlfn.IFNA(INDEX('Detailed Scores Group A'!$C$2:$C$113,MATCH('Selected Projects Group A'!A100,'Detailed Scores Group A'!$B$2:$B$113,0)),"")</f>
        <v/>
      </c>
      <c r="E100" t="str">
        <f>_xlfn.IFNA(IF(ISBLANK(INDEX('Detailed Scores Group A'!$E$2:$E$113,MATCH('Selected Projects Group A'!A100,'Detailed Scores Group A'!$B$2:$B$113,0))),D100,INDEX('Detailed Scores Group A'!$E$2:$E$113,MATCH('Selected Projects Group A'!A100,'Detailed Scores Group A'!$B$2:$B$113,0))),"")</f>
        <v/>
      </c>
      <c r="F100" s="1" t="str">
        <f>_xlfn.IFNA(INDEX('Detailed Scores Group A'!$F$2:$F$113,MATCH('Selected Projects Group A'!A100,'Detailed Scores Group A'!$B$2:$B$113,0)),"")</f>
        <v/>
      </c>
      <c r="G100" s="36">
        <f t="shared" si="3"/>
        <v>0</v>
      </c>
      <c r="H100" s="1" t="str">
        <f>_xlfn.IFNA(INDEX('Detailed Scores Group A'!$AB$2:$AB$113,MATCH('Selected Projects Group A'!A100,'Detailed Scores Group A'!$B$2:$B$113,0)),"")</f>
        <v/>
      </c>
      <c r="I100" s="44" t="str">
        <f>_xlfn.IFNA(INDEX('Detailed Scores Group A'!$AD$2:$AD$113,MATCH('Selected Projects Group A'!A100,'Detailed Scores Group A'!$B$2:$B$113,0)),"")</f>
        <v/>
      </c>
    </row>
    <row r="101" spans="2:9">
      <c r="B101" t="str">
        <f>_xlfn.IFNA(INDEX('Detailed Scores Group A'!$D$2:$D$113,MATCH('Selected Projects Group A'!A101,'Detailed Scores Group A'!$B$2:$B$113,0)),"")</f>
        <v/>
      </c>
      <c r="C101" t="str">
        <f>_xlfn.IFNA(INDEX('Detailed Scores Group A'!$A$2:$A$113,MATCH('Selected Projects Group A'!A101,'Detailed Scores Group A'!$B$2:$B$113,0)),"")</f>
        <v/>
      </c>
      <c r="D101" t="str">
        <f>_xlfn.IFNA(INDEX('Detailed Scores Group A'!$C$2:$C$113,MATCH('Selected Projects Group A'!A101,'Detailed Scores Group A'!$B$2:$B$113,0)),"")</f>
        <v/>
      </c>
      <c r="E101" t="str">
        <f>_xlfn.IFNA(IF(ISBLANK(INDEX('Detailed Scores Group A'!$E$2:$E$113,MATCH('Selected Projects Group A'!A101,'Detailed Scores Group A'!$B$2:$B$113,0))),D101,INDEX('Detailed Scores Group A'!$E$2:$E$113,MATCH('Selected Projects Group A'!A101,'Detailed Scores Group A'!$B$2:$B$113,0))),"")</f>
        <v/>
      </c>
      <c r="F101" s="1" t="str">
        <f>_xlfn.IFNA(INDEX('Detailed Scores Group A'!$F$2:$F$113,MATCH('Selected Projects Group A'!A101,'Detailed Scores Group A'!$B$2:$B$113,0)),"")</f>
        <v/>
      </c>
      <c r="G101" s="36">
        <f t="shared" si="3"/>
        <v>0</v>
      </c>
      <c r="H101" s="1" t="str">
        <f>_xlfn.IFNA(INDEX('Detailed Scores Group A'!$AB$2:$AB$113,MATCH('Selected Projects Group A'!A101,'Detailed Scores Group A'!$B$2:$B$113,0)),"")</f>
        <v/>
      </c>
      <c r="I101" s="44" t="str">
        <f>_xlfn.IFNA(INDEX('Detailed Scores Group A'!$AD$2:$AD$113,MATCH('Selected Projects Group A'!A101,'Detailed Scores Group A'!$B$2:$B$113,0)),"")</f>
        <v/>
      </c>
    </row>
    <row r="102" spans="2:9">
      <c r="B102" t="str">
        <f>_xlfn.IFNA(INDEX('Detailed Scores Group A'!$D$2:$D$113,MATCH('Selected Projects Group A'!A102,'Detailed Scores Group A'!$B$2:$B$113,0)),"")</f>
        <v/>
      </c>
      <c r="C102" t="str">
        <f>_xlfn.IFNA(INDEX('Detailed Scores Group A'!$A$2:$A$113,MATCH('Selected Projects Group A'!A102,'Detailed Scores Group A'!$B$2:$B$113,0)),"")</f>
        <v/>
      </c>
      <c r="D102" t="str">
        <f>_xlfn.IFNA(INDEX('Detailed Scores Group A'!$C$2:$C$113,MATCH('Selected Projects Group A'!A102,'Detailed Scores Group A'!$B$2:$B$113,0)),"")</f>
        <v/>
      </c>
      <c r="E102" t="str">
        <f>_xlfn.IFNA(IF(ISBLANK(INDEX('Detailed Scores Group A'!$E$2:$E$113,MATCH('Selected Projects Group A'!A102,'Detailed Scores Group A'!$B$2:$B$113,0))),D102,INDEX('Detailed Scores Group A'!$E$2:$E$113,MATCH('Selected Projects Group A'!A102,'Detailed Scores Group A'!$B$2:$B$113,0))),"")</f>
        <v/>
      </c>
      <c r="F102" s="1" t="str">
        <f>_xlfn.IFNA(INDEX('Detailed Scores Group A'!$F$2:$F$113,MATCH('Selected Projects Group A'!A102,'Detailed Scores Group A'!$B$2:$B$113,0)),"")</f>
        <v/>
      </c>
      <c r="G102" s="36">
        <f t="shared" si="3"/>
        <v>0</v>
      </c>
      <c r="H102" s="1" t="str">
        <f>_xlfn.IFNA(INDEX('Detailed Scores Group A'!$AB$2:$AB$113,MATCH('Selected Projects Group A'!A102,'Detailed Scores Group A'!$B$2:$B$113,0)),"")</f>
        <v/>
      </c>
      <c r="I102" s="44" t="str">
        <f>_xlfn.IFNA(INDEX('Detailed Scores Group A'!$AD$2:$AD$113,MATCH('Selected Projects Group A'!A102,'Detailed Scores Group A'!$B$2:$B$113,0)),"")</f>
        <v/>
      </c>
    </row>
    <row r="103" spans="2:9">
      <c r="B103" t="str">
        <f>_xlfn.IFNA(INDEX('Detailed Scores Group A'!$D$2:$D$113,MATCH('Selected Projects Group A'!A103,'Detailed Scores Group A'!$B$2:$B$113,0)),"")</f>
        <v/>
      </c>
      <c r="C103" t="str">
        <f>_xlfn.IFNA(INDEX('Detailed Scores Group A'!$A$2:$A$113,MATCH('Selected Projects Group A'!A103,'Detailed Scores Group A'!$B$2:$B$113,0)),"")</f>
        <v/>
      </c>
      <c r="D103" t="str">
        <f>_xlfn.IFNA(INDEX('Detailed Scores Group A'!$C$2:$C$113,MATCH('Selected Projects Group A'!A103,'Detailed Scores Group A'!$B$2:$B$113,0)),"")</f>
        <v/>
      </c>
      <c r="E103" t="str">
        <f>_xlfn.IFNA(IF(ISBLANK(INDEX('Detailed Scores Group A'!$E$2:$E$113,MATCH('Selected Projects Group A'!A103,'Detailed Scores Group A'!$B$2:$B$113,0))),D103,INDEX('Detailed Scores Group A'!$E$2:$E$113,MATCH('Selected Projects Group A'!A103,'Detailed Scores Group A'!$B$2:$B$113,0))),"")</f>
        <v/>
      </c>
      <c r="F103" s="1" t="str">
        <f>_xlfn.IFNA(INDEX('Detailed Scores Group A'!$F$2:$F$113,MATCH('Selected Projects Group A'!A103,'Detailed Scores Group A'!$B$2:$B$113,0)),"")</f>
        <v/>
      </c>
      <c r="G103" s="36">
        <f t="shared" si="3"/>
        <v>0</v>
      </c>
      <c r="H103" s="1" t="str">
        <f>_xlfn.IFNA(INDEX('Detailed Scores Group A'!$AB$2:$AB$113,MATCH('Selected Projects Group A'!A103,'Detailed Scores Group A'!$B$2:$B$113,0)),"")</f>
        <v/>
      </c>
      <c r="I103" s="44" t="str">
        <f>_xlfn.IFNA(INDEX('Detailed Scores Group A'!$AD$2:$AD$113,MATCH('Selected Projects Group A'!A103,'Detailed Scores Group A'!$B$2:$B$113,0)),"")</f>
        <v/>
      </c>
    </row>
    <row r="104" spans="2:9">
      <c r="B104" t="str">
        <f>_xlfn.IFNA(INDEX('Detailed Scores Group A'!$D$2:$D$113,MATCH('Selected Projects Group A'!A104,'Detailed Scores Group A'!$B$2:$B$113,0)),"")</f>
        <v/>
      </c>
      <c r="C104" t="str">
        <f>_xlfn.IFNA(INDEX('Detailed Scores Group A'!$A$2:$A$113,MATCH('Selected Projects Group A'!A104,'Detailed Scores Group A'!$B$2:$B$113,0)),"")</f>
        <v/>
      </c>
      <c r="D104" t="str">
        <f>_xlfn.IFNA(INDEX('Detailed Scores Group A'!$C$2:$C$113,MATCH('Selected Projects Group A'!A104,'Detailed Scores Group A'!$B$2:$B$113,0)),"")</f>
        <v/>
      </c>
      <c r="E104" t="str">
        <f>_xlfn.IFNA(IF(ISBLANK(INDEX('Detailed Scores Group A'!$E$2:$E$113,MATCH('Selected Projects Group A'!A104,'Detailed Scores Group A'!$B$2:$B$113,0))),D104,INDEX('Detailed Scores Group A'!$E$2:$E$113,MATCH('Selected Projects Group A'!A104,'Detailed Scores Group A'!$B$2:$B$113,0))),"")</f>
        <v/>
      </c>
      <c r="F104" s="1" t="str">
        <f>_xlfn.IFNA(INDEX('Detailed Scores Group A'!$F$2:$F$113,MATCH('Selected Projects Group A'!A104,'Detailed Scores Group A'!$B$2:$B$113,0)),"")</f>
        <v/>
      </c>
      <c r="G104" s="36">
        <f t="shared" si="3"/>
        <v>0</v>
      </c>
      <c r="H104" s="1" t="str">
        <f>_xlfn.IFNA(INDEX('Detailed Scores Group A'!$AB$2:$AB$113,MATCH('Selected Projects Group A'!A104,'Detailed Scores Group A'!$B$2:$B$113,0)),"")</f>
        <v/>
      </c>
      <c r="I104" s="44" t="str">
        <f>_xlfn.IFNA(INDEX('Detailed Scores Group A'!$AD$2:$AD$113,MATCH('Selected Projects Group A'!A104,'Detailed Scores Group A'!$B$2:$B$113,0)),"")</f>
        <v/>
      </c>
    </row>
    <row r="105" spans="2:9">
      <c r="B105" t="str">
        <f>_xlfn.IFNA(INDEX('Detailed Scores Group A'!$D$2:$D$113,MATCH('Selected Projects Group A'!A105,'Detailed Scores Group A'!$B$2:$B$113,0)),"")</f>
        <v/>
      </c>
      <c r="C105" t="str">
        <f>_xlfn.IFNA(INDEX('Detailed Scores Group A'!$A$2:$A$113,MATCH('Selected Projects Group A'!A105,'Detailed Scores Group A'!$B$2:$B$113,0)),"")</f>
        <v/>
      </c>
      <c r="D105" t="str">
        <f>_xlfn.IFNA(INDEX('Detailed Scores Group A'!$C$2:$C$113,MATCH('Selected Projects Group A'!A105,'Detailed Scores Group A'!$B$2:$B$113,0)),"")</f>
        <v/>
      </c>
      <c r="E105" t="str">
        <f>_xlfn.IFNA(IF(ISBLANK(INDEX('Detailed Scores Group A'!$E$2:$E$113,MATCH('Selected Projects Group A'!A105,'Detailed Scores Group A'!$B$2:$B$113,0))),D105,INDEX('Detailed Scores Group A'!$E$2:$E$113,MATCH('Selected Projects Group A'!A105,'Detailed Scores Group A'!$B$2:$B$113,0))),"")</f>
        <v/>
      </c>
      <c r="F105" s="1" t="str">
        <f>_xlfn.IFNA(INDEX('Detailed Scores Group A'!$F$2:$F$113,MATCH('Selected Projects Group A'!A105,'Detailed Scores Group A'!$B$2:$B$113,0)),"")</f>
        <v/>
      </c>
      <c r="G105" s="36">
        <f t="shared" si="3"/>
        <v>0</v>
      </c>
      <c r="H105" s="1" t="str">
        <f>_xlfn.IFNA(INDEX('Detailed Scores Group A'!$AB$2:$AB$113,MATCH('Selected Projects Group A'!A105,'Detailed Scores Group A'!$B$2:$B$113,0)),"")</f>
        <v/>
      </c>
      <c r="I105" s="44" t="str">
        <f>_xlfn.IFNA(INDEX('Detailed Scores Group A'!$AD$2:$AD$113,MATCH('Selected Projects Group A'!A105,'Detailed Scores Group A'!$B$2:$B$113,0)),"")</f>
        <v/>
      </c>
    </row>
    <row r="106" spans="2:9">
      <c r="B106" t="str">
        <f>_xlfn.IFNA(INDEX('Detailed Scores Group A'!$D$2:$D$113,MATCH('Selected Projects Group A'!A106,'Detailed Scores Group A'!$B$2:$B$113,0)),"")</f>
        <v/>
      </c>
      <c r="C106" t="str">
        <f>_xlfn.IFNA(INDEX('Detailed Scores Group A'!$A$2:$A$113,MATCH('Selected Projects Group A'!A106,'Detailed Scores Group A'!$B$2:$B$113,0)),"")</f>
        <v/>
      </c>
      <c r="D106" t="str">
        <f>_xlfn.IFNA(INDEX('Detailed Scores Group A'!$C$2:$C$113,MATCH('Selected Projects Group A'!A106,'Detailed Scores Group A'!$B$2:$B$113,0)),"")</f>
        <v/>
      </c>
      <c r="E106" t="str">
        <f>_xlfn.IFNA(IF(ISBLANK(INDEX('Detailed Scores Group A'!$E$2:$E$113,MATCH('Selected Projects Group A'!A106,'Detailed Scores Group A'!$B$2:$B$113,0))),D106,INDEX('Detailed Scores Group A'!$E$2:$E$113,MATCH('Selected Projects Group A'!A106,'Detailed Scores Group A'!$B$2:$B$113,0))),"")</f>
        <v/>
      </c>
      <c r="F106" s="1" t="str">
        <f>_xlfn.IFNA(INDEX('Detailed Scores Group A'!$F$2:$F$113,MATCH('Selected Projects Group A'!A106,'Detailed Scores Group A'!$B$2:$B$113,0)),"")</f>
        <v/>
      </c>
      <c r="G106" s="36">
        <f t="shared" si="3"/>
        <v>0</v>
      </c>
      <c r="H106" s="1" t="str">
        <f>_xlfn.IFNA(INDEX('Detailed Scores Group A'!$AB$2:$AB$113,MATCH('Selected Projects Group A'!A106,'Detailed Scores Group A'!$B$2:$B$113,0)),"")</f>
        <v/>
      </c>
      <c r="I106" s="44" t="str">
        <f>_xlfn.IFNA(INDEX('Detailed Scores Group A'!$AD$2:$AD$113,MATCH('Selected Projects Group A'!A106,'Detailed Scores Group A'!$B$2:$B$113,0)),"")</f>
        <v/>
      </c>
    </row>
    <row r="107" spans="2:9">
      <c r="B107" t="str">
        <f>_xlfn.IFNA(INDEX('Detailed Scores Group A'!$D$2:$D$113,MATCH('Selected Projects Group A'!A107,'Detailed Scores Group A'!$B$2:$B$113,0)),"")</f>
        <v/>
      </c>
      <c r="C107" t="str">
        <f>_xlfn.IFNA(INDEX('Detailed Scores Group A'!$A$2:$A$113,MATCH('Selected Projects Group A'!A107,'Detailed Scores Group A'!$B$2:$B$113,0)),"")</f>
        <v/>
      </c>
      <c r="D107" t="str">
        <f>_xlfn.IFNA(INDEX('Detailed Scores Group A'!$C$2:$C$113,MATCH('Selected Projects Group A'!A107,'Detailed Scores Group A'!$B$2:$B$113,0)),"")</f>
        <v/>
      </c>
      <c r="E107" t="str">
        <f>_xlfn.IFNA(IF(ISBLANK(INDEX('Detailed Scores Group A'!$E$2:$E$113,MATCH('Selected Projects Group A'!A107,'Detailed Scores Group A'!$B$2:$B$113,0))),D107,INDEX('Detailed Scores Group A'!$E$2:$E$113,MATCH('Selected Projects Group A'!A107,'Detailed Scores Group A'!$B$2:$B$113,0))),"")</f>
        <v/>
      </c>
      <c r="F107" s="1" t="str">
        <f>_xlfn.IFNA(INDEX('Detailed Scores Group A'!$F$2:$F$113,MATCH('Selected Projects Group A'!A107,'Detailed Scores Group A'!$B$2:$B$113,0)),"")</f>
        <v/>
      </c>
      <c r="G107" s="36">
        <f t="shared" si="3"/>
        <v>0</v>
      </c>
      <c r="H107" s="1" t="str">
        <f>_xlfn.IFNA(INDEX('Detailed Scores Group A'!$AB$2:$AB$113,MATCH('Selected Projects Group A'!A107,'Detailed Scores Group A'!$B$2:$B$113,0)),"")</f>
        <v/>
      </c>
      <c r="I107" s="44" t="str">
        <f>_xlfn.IFNA(INDEX('Detailed Scores Group A'!$AD$2:$AD$113,MATCH('Selected Projects Group A'!A107,'Detailed Scores Group A'!$B$2:$B$113,0)),"")</f>
        <v/>
      </c>
    </row>
    <row r="108" spans="2:9">
      <c r="B108" t="str">
        <f>_xlfn.IFNA(INDEX('Detailed Scores Group A'!$D$2:$D$113,MATCH('Selected Projects Group A'!A108,'Detailed Scores Group A'!$B$2:$B$113,0)),"")</f>
        <v/>
      </c>
      <c r="C108" t="str">
        <f>_xlfn.IFNA(INDEX('Detailed Scores Group A'!$A$2:$A$113,MATCH('Selected Projects Group A'!A108,'Detailed Scores Group A'!$B$2:$B$113,0)),"")</f>
        <v/>
      </c>
      <c r="D108" t="str">
        <f>_xlfn.IFNA(INDEX('Detailed Scores Group A'!$C$2:$C$113,MATCH('Selected Projects Group A'!A108,'Detailed Scores Group A'!$B$2:$B$113,0)),"")</f>
        <v/>
      </c>
      <c r="E108" t="str">
        <f>_xlfn.IFNA(IF(ISBLANK(INDEX('Detailed Scores Group A'!$E$2:$E$113,MATCH('Selected Projects Group A'!A108,'Detailed Scores Group A'!$B$2:$B$113,0))),D108,INDEX('Detailed Scores Group A'!$E$2:$E$113,MATCH('Selected Projects Group A'!A108,'Detailed Scores Group A'!$B$2:$B$113,0))),"")</f>
        <v/>
      </c>
      <c r="F108" s="1" t="str">
        <f>_xlfn.IFNA(INDEX('Detailed Scores Group A'!$F$2:$F$113,MATCH('Selected Projects Group A'!A108,'Detailed Scores Group A'!$B$2:$B$113,0)),"")</f>
        <v/>
      </c>
      <c r="G108" s="36">
        <f t="shared" si="3"/>
        <v>0</v>
      </c>
      <c r="H108" s="1" t="str">
        <f>_xlfn.IFNA(INDEX('Detailed Scores Group A'!$AB$2:$AB$113,MATCH('Selected Projects Group A'!A108,'Detailed Scores Group A'!$B$2:$B$113,0)),"")</f>
        <v/>
      </c>
      <c r="I108" s="44" t="str">
        <f>_xlfn.IFNA(INDEX('Detailed Scores Group A'!$AD$2:$AD$113,MATCH('Selected Projects Group A'!A108,'Detailed Scores Group A'!$B$2:$B$113,0)),"")</f>
        <v/>
      </c>
    </row>
    <row r="109" spans="2:9">
      <c r="B109" t="str">
        <f>_xlfn.IFNA(INDEX('Detailed Scores Group A'!$D$2:$D$113,MATCH('Selected Projects Group A'!A109,'Detailed Scores Group A'!$B$2:$B$113,0)),"")</f>
        <v/>
      </c>
      <c r="C109" t="str">
        <f>_xlfn.IFNA(INDEX('Detailed Scores Group A'!$A$2:$A$113,MATCH('Selected Projects Group A'!A109,'Detailed Scores Group A'!$B$2:$B$113,0)),"")</f>
        <v/>
      </c>
      <c r="D109" t="str">
        <f>_xlfn.IFNA(INDEX('Detailed Scores Group A'!$C$2:$C$113,MATCH('Selected Projects Group A'!A109,'Detailed Scores Group A'!$B$2:$B$113,0)),"")</f>
        <v/>
      </c>
      <c r="E109" t="str">
        <f>_xlfn.IFNA(IF(ISBLANK(INDEX('Detailed Scores Group A'!$E$2:$E$113,MATCH('Selected Projects Group A'!A109,'Detailed Scores Group A'!$B$2:$B$113,0))),D109,INDEX('Detailed Scores Group A'!$E$2:$E$113,MATCH('Selected Projects Group A'!A109,'Detailed Scores Group A'!$B$2:$B$113,0))),"")</f>
        <v/>
      </c>
      <c r="F109" s="1" t="str">
        <f>_xlfn.IFNA(INDEX('Detailed Scores Group A'!$F$2:$F$113,MATCH('Selected Projects Group A'!A109,'Detailed Scores Group A'!$B$2:$B$113,0)),"")</f>
        <v/>
      </c>
      <c r="G109" s="36">
        <f t="shared" si="3"/>
        <v>0</v>
      </c>
      <c r="H109" s="1" t="str">
        <f>_xlfn.IFNA(INDEX('Detailed Scores Group A'!$AB$2:$AB$113,MATCH('Selected Projects Group A'!A109,'Detailed Scores Group A'!$B$2:$B$113,0)),"")</f>
        <v/>
      </c>
      <c r="I109" s="44" t="str">
        <f>_xlfn.IFNA(INDEX('Detailed Scores Group A'!$AD$2:$AD$113,MATCH('Selected Projects Group A'!A109,'Detailed Scores Group A'!$B$2:$B$113,0)),"")</f>
        <v/>
      </c>
    </row>
    <row r="110" spans="2:9">
      <c r="B110" t="str">
        <f>_xlfn.IFNA(INDEX('Detailed Scores Group A'!$D$2:$D$113,MATCH('Selected Projects Group A'!A110,'Detailed Scores Group A'!$B$2:$B$113,0)),"")</f>
        <v/>
      </c>
      <c r="C110" t="str">
        <f>_xlfn.IFNA(INDEX('Detailed Scores Group A'!$A$2:$A$113,MATCH('Selected Projects Group A'!A110,'Detailed Scores Group A'!$B$2:$B$113,0)),"")</f>
        <v/>
      </c>
      <c r="D110" t="str">
        <f>_xlfn.IFNA(INDEX('Detailed Scores Group A'!$C$2:$C$113,MATCH('Selected Projects Group A'!A110,'Detailed Scores Group A'!$B$2:$B$113,0)),"")</f>
        <v/>
      </c>
      <c r="E110" t="str">
        <f>_xlfn.IFNA(IF(ISBLANK(INDEX('Detailed Scores Group A'!$E$2:$E$113,MATCH('Selected Projects Group A'!A110,'Detailed Scores Group A'!$B$2:$B$113,0))),D110,INDEX('Detailed Scores Group A'!$E$2:$E$113,MATCH('Selected Projects Group A'!A110,'Detailed Scores Group A'!$B$2:$B$113,0))),"")</f>
        <v/>
      </c>
      <c r="F110" s="1" t="str">
        <f>_xlfn.IFNA(INDEX('Detailed Scores Group A'!$F$2:$F$113,MATCH('Selected Projects Group A'!A110,'Detailed Scores Group A'!$B$2:$B$113,0)),"")</f>
        <v/>
      </c>
      <c r="G110" s="36">
        <f t="shared" si="3"/>
        <v>0</v>
      </c>
      <c r="H110" s="1" t="str">
        <f>_xlfn.IFNA(INDEX('Detailed Scores Group A'!$AB$2:$AB$113,MATCH('Selected Projects Group A'!A110,'Detailed Scores Group A'!$B$2:$B$113,0)),"")</f>
        <v/>
      </c>
      <c r="I110" s="44" t="str">
        <f>_xlfn.IFNA(INDEX('Detailed Scores Group A'!$AD$2:$AD$113,MATCH('Selected Projects Group A'!A110,'Detailed Scores Group A'!$B$2:$B$113,0)),"")</f>
        <v/>
      </c>
    </row>
    <row r="111" spans="2:9">
      <c r="B111" t="str">
        <f>_xlfn.IFNA(INDEX('Detailed Scores Group A'!$D$2:$D$113,MATCH('Selected Projects Group A'!A111,'Detailed Scores Group A'!$B$2:$B$113,0)),"")</f>
        <v/>
      </c>
      <c r="C111" t="str">
        <f>_xlfn.IFNA(INDEX('Detailed Scores Group A'!$A$2:$A$113,MATCH('Selected Projects Group A'!A111,'Detailed Scores Group A'!$B$2:$B$113,0)),"")</f>
        <v/>
      </c>
      <c r="D111" t="str">
        <f>_xlfn.IFNA(INDEX('Detailed Scores Group A'!$C$2:$C$113,MATCH('Selected Projects Group A'!A111,'Detailed Scores Group A'!$B$2:$B$113,0)),"")</f>
        <v/>
      </c>
      <c r="E111" t="str">
        <f>_xlfn.IFNA(IF(ISBLANK(INDEX('Detailed Scores Group A'!$E$2:$E$113,MATCH('Selected Projects Group A'!A111,'Detailed Scores Group A'!$B$2:$B$113,0))),D111,INDEX('Detailed Scores Group A'!$E$2:$E$113,MATCH('Selected Projects Group A'!A111,'Detailed Scores Group A'!$B$2:$B$113,0))),"")</f>
        <v/>
      </c>
      <c r="F111" s="1" t="str">
        <f>_xlfn.IFNA(INDEX('Detailed Scores Group A'!$F$2:$F$113,MATCH('Selected Projects Group A'!A111,'Detailed Scores Group A'!$B$2:$B$113,0)),"")</f>
        <v/>
      </c>
      <c r="G111" s="36">
        <f t="shared" si="3"/>
        <v>0</v>
      </c>
      <c r="H111" s="1" t="str">
        <f>_xlfn.IFNA(INDEX('Detailed Scores Group A'!$AB$2:$AB$113,MATCH('Selected Projects Group A'!A111,'Detailed Scores Group A'!$B$2:$B$113,0)),"")</f>
        <v/>
      </c>
      <c r="I111" s="44" t="str">
        <f>_xlfn.IFNA(INDEX('Detailed Scores Group A'!$AD$2:$AD$113,MATCH('Selected Projects Group A'!A111,'Detailed Scores Group A'!$B$2:$B$113,0)),"")</f>
        <v/>
      </c>
    </row>
    <row r="112" spans="2:9">
      <c r="B112" t="str">
        <f>_xlfn.IFNA(INDEX('Detailed Scores Group A'!$D$2:$D$113,MATCH('Selected Projects Group A'!A112,'Detailed Scores Group A'!$B$2:$B$113,0)),"")</f>
        <v/>
      </c>
      <c r="C112" t="str">
        <f>_xlfn.IFNA(INDEX('Detailed Scores Group A'!$A$2:$A$113,MATCH('Selected Projects Group A'!A112,'Detailed Scores Group A'!$B$2:$B$113,0)),"")</f>
        <v/>
      </c>
      <c r="D112" t="str">
        <f>_xlfn.IFNA(INDEX('Detailed Scores Group A'!$C$2:$C$113,MATCH('Selected Projects Group A'!A112,'Detailed Scores Group A'!$B$2:$B$113,0)),"")</f>
        <v/>
      </c>
      <c r="E112" t="str">
        <f>_xlfn.IFNA(IF(ISBLANK(INDEX('Detailed Scores Group A'!$E$2:$E$113,MATCH('Selected Projects Group A'!A112,'Detailed Scores Group A'!$B$2:$B$113,0))),D112,INDEX('Detailed Scores Group A'!$E$2:$E$113,MATCH('Selected Projects Group A'!A112,'Detailed Scores Group A'!$B$2:$B$113,0))),"")</f>
        <v/>
      </c>
      <c r="F112" s="1" t="str">
        <f>_xlfn.IFNA(INDEX('Detailed Scores Group A'!$F$2:$F$113,MATCH('Selected Projects Group A'!A112,'Detailed Scores Group A'!$B$2:$B$113,0)),"")</f>
        <v/>
      </c>
      <c r="G112" s="36">
        <f t="shared" si="3"/>
        <v>0</v>
      </c>
      <c r="H112" s="1" t="str">
        <f>_xlfn.IFNA(INDEX('Detailed Scores Group A'!$AB$2:$AB$113,MATCH('Selected Projects Group A'!A112,'Detailed Scores Group A'!$B$2:$B$113,0)),"")</f>
        <v/>
      </c>
      <c r="I112" s="44" t="str">
        <f>_xlfn.IFNA(INDEX('Detailed Scores Group A'!$AD$2:$AD$113,MATCH('Selected Projects Group A'!A112,'Detailed Scores Group A'!$B$2:$B$113,0)),"")</f>
        <v/>
      </c>
    </row>
    <row r="113" spans="2:9">
      <c r="B113" t="str">
        <f>_xlfn.IFNA(INDEX('Detailed Scores Group A'!$D$2:$D$113,MATCH('Selected Projects Group A'!A113,'Detailed Scores Group A'!$B$2:$B$113,0)),"")</f>
        <v/>
      </c>
      <c r="C113" t="str">
        <f>_xlfn.IFNA(INDEX('Detailed Scores Group A'!$A$2:$A$113,MATCH('Selected Projects Group A'!A113,'Detailed Scores Group A'!$B$2:$B$113,0)),"")</f>
        <v/>
      </c>
      <c r="D113" t="str">
        <f>_xlfn.IFNA(INDEX('Detailed Scores Group A'!$C$2:$C$113,MATCH('Selected Projects Group A'!A113,'Detailed Scores Group A'!$B$2:$B$113,0)),"")</f>
        <v/>
      </c>
      <c r="E113" t="str">
        <f>_xlfn.IFNA(IF(ISBLANK(INDEX('Detailed Scores Group A'!$E$2:$E$113,MATCH('Selected Projects Group A'!A113,'Detailed Scores Group A'!$B$2:$B$113,0))),D113,INDEX('Detailed Scores Group A'!$E$2:$E$113,MATCH('Selected Projects Group A'!A113,'Detailed Scores Group A'!$B$2:$B$113,0))),"")</f>
        <v/>
      </c>
      <c r="F113" s="1" t="str">
        <f>_xlfn.IFNA(INDEX('Detailed Scores Group A'!$F$2:$F$113,MATCH('Selected Projects Group A'!A113,'Detailed Scores Group A'!$B$2:$B$113,0)),"")</f>
        <v/>
      </c>
      <c r="G113" s="36">
        <f t="shared" si="3"/>
        <v>0</v>
      </c>
      <c r="H113" s="1" t="str">
        <f>_xlfn.IFNA(INDEX('Detailed Scores Group A'!$AB$2:$AB$113,MATCH('Selected Projects Group A'!A113,'Detailed Scores Group A'!$B$2:$B$113,0)),"")</f>
        <v/>
      </c>
      <c r="I113" s="44" t="str">
        <f>_xlfn.IFNA(INDEX('Detailed Scores Group A'!$AD$2:$AD$113,MATCH('Selected Projects Group A'!A113,'Detailed Scores Group A'!$B$2:$B$113,0)),"")</f>
        <v/>
      </c>
    </row>
  </sheetData>
  <sheetProtection sheet="1" objects="1" scenarios="1"/>
  <autoFilter ref="A2:H113" xr:uid="{24EA1ED5-57AA-4AA1-8222-7008450564B8}"/>
  <conditionalFormatting sqref="A91:A105 A107:A113">
    <cfRule type="duplicateValues" dxfId="13" priority="7"/>
  </conditionalFormatting>
  <conditionalFormatting sqref="A106">
    <cfRule type="duplicateValues" dxfId="12" priority="6"/>
  </conditionalFormatting>
  <conditionalFormatting sqref="G3:G113">
    <cfRule type="cellIs" dxfId="11" priority="4" operator="lessThan">
      <formula>10.254</formula>
    </cfRule>
    <cfRule type="cellIs" dxfId="10" priority="5" operator="greaterThan">
      <formula>10.254</formula>
    </cfRule>
  </conditionalFormatting>
  <conditionalFormatting sqref="H1">
    <cfRule type="cellIs" dxfId="9" priority="1" operator="greaterThan">
      <formula>51.27</formula>
    </cfRule>
    <cfRule type="cellIs" dxfId="8" priority="2" operator="lessThan">
      <formula>51.271</formula>
    </cfRule>
    <cfRule type="cellIs" dxfId="7" priority="3" operator="greaterThan">
      <formula>119.63</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42C9B-A56A-4322-A3E9-B81A625DE60A}">
  <dimension ref="A1:H304"/>
  <sheetViews>
    <sheetView zoomScale="160" zoomScaleNormal="160" workbookViewId="0">
      <selection activeCell="D2" sqref="D2"/>
    </sheetView>
  </sheetViews>
  <sheetFormatPr defaultRowHeight="14.45"/>
  <cols>
    <col min="1" max="1" width="10.42578125" customWidth="1"/>
    <col min="2" max="2" width="23.28515625" customWidth="1"/>
    <col min="4" max="4" width="28.85546875" customWidth="1"/>
    <col min="5" max="5" width="30.140625" customWidth="1"/>
    <col min="6" max="6" width="13.5703125" customWidth="1"/>
    <col min="7" max="7" width="13.140625" customWidth="1"/>
    <col min="8" max="8" width="26.140625" customWidth="1"/>
  </cols>
  <sheetData>
    <row r="1" spans="1:8" ht="29.1">
      <c r="A1" s="9" t="s">
        <v>2</v>
      </c>
      <c r="B1" s="9" t="s">
        <v>3</v>
      </c>
      <c r="C1" s="9" t="s">
        <v>0</v>
      </c>
      <c r="D1" s="9" t="s">
        <v>1</v>
      </c>
      <c r="E1" s="9" t="s">
        <v>326</v>
      </c>
      <c r="F1" s="11" t="s">
        <v>4</v>
      </c>
      <c r="G1" s="25" t="s">
        <v>382</v>
      </c>
      <c r="H1" s="39" t="s">
        <v>383</v>
      </c>
    </row>
    <row r="2" spans="1:8">
      <c r="A2" s="50">
        <v>95395</v>
      </c>
      <c r="B2" t="str">
        <f>_xlfn.IFNA(INDEX('Detailed Scores Group A'!$D$2:$D$113,MATCH('Waitlisted Projects Group A'!A2,'Detailed Scores Group A'!$B$2:$B$113,0)),"")</f>
        <v>2240 N 375 East Road (Site 2 - West) - Piatt</v>
      </c>
      <c r="C2">
        <f>_xlfn.IFNA(INDEX('Detailed Scores Group A'!$A$2:$A$113,MATCH('Waitlisted Projects Group A'!A2,'Detailed Scores Group A'!$B$2:$B$113,0)),"")</f>
        <v>1085</v>
      </c>
      <c r="D2" t="str">
        <f>_xlfn.IFNA(INDEX('Detailed Scores Group A'!$C$2:$C$113,MATCH('Waitlisted Projects Group A'!A2,'Detailed Scores Group A'!$B$2:$B$113,0)),"")</f>
        <v>1115 Solar Development, LLC</v>
      </c>
      <c r="E2" t="str">
        <f>_xlfn.IFNA(IF(ISBLANK(INDEX('Detailed Scores Group A'!$E$2:$E$113,MATCH('Waitlisted Projects Group A'!A2,'Detailed Scores Group A'!$B$2:$B$113,0))),D2,INDEX('Detailed Scores Group A'!$E$2:$E$113,MATCH('Waitlisted Projects Group A'!A2,'Detailed Scores Group A'!$B$2:$B$113,0))),"")</f>
        <v>1115 Solar Development, LLC</v>
      </c>
      <c r="F2" s="1">
        <f>_xlfn.IFNA(INDEX('Detailed Scores Group A'!$F$2:$F$113,MATCH('Waitlisted Projects Group A'!A2,'Detailed Scores Group A'!$B$2:$B$113,0)),"")</f>
        <v>2</v>
      </c>
      <c r="G2" s="1">
        <f>_xlfn.IFNA(INDEX('Detailed Scores Group A'!$AB$2:$AB$113,MATCH('Waitlisted Projects Group A'!A2,'Detailed Scores Group A'!$B$2:$B$113,0)),"")</f>
        <v>7.6020408163265314</v>
      </c>
      <c r="H2" s="44">
        <f>_xlfn.IFNA(INDEX('Detailed Scores Group A'!$AD$2:$AD$113,MATCH('Waitlisted Projects Group A'!A2,'Detailed Scores Group A'!$B$2:$B$113,0)),"")</f>
        <v>0.62014205714751103</v>
      </c>
    </row>
    <row r="3" spans="1:8">
      <c r="A3" s="50">
        <v>95190</v>
      </c>
      <c r="B3" t="str">
        <f>_xlfn.IFNA(INDEX('Detailed Scores Group A'!$D$2:$D$113,MATCH('Waitlisted Projects Group A'!A3,'Detailed Scores Group A'!$B$2:$B$113,0)),"")</f>
        <v>SPG Drummer Creek I Solar</v>
      </c>
      <c r="C3">
        <f>_xlfn.IFNA(INDEX('Detailed Scores Group A'!$A$2:$A$113,MATCH('Waitlisted Projects Group A'!A3,'Detailed Scores Group A'!$B$2:$B$113,0)),"")</f>
        <v>36</v>
      </c>
      <c r="D3" t="str">
        <f>_xlfn.IFNA(INDEX('Detailed Scores Group A'!$C$2:$C$113,MATCH('Waitlisted Projects Group A'!A3,'Detailed Scores Group A'!$B$2:$B$113,0)),"")</f>
        <v>Solar Provider Group LLC</v>
      </c>
      <c r="E3" t="str">
        <f>_xlfn.IFNA(IF(ISBLANK(INDEX('Detailed Scores Group A'!$E$2:$E$113,MATCH('Waitlisted Projects Group A'!A3,'Detailed Scores Group A'!$B$2:$B$113,0))),D3,INDEX('Detailed Scores Group A'!$E$2:$E$113,MATCH('Waitlisted Projects Group A'!A3,'Detailed Scores Group A'!$B$2:$B$113,0))),"")</f>
        <v>Solar Provider Group LLC</v>
      </c>
      <c r="F3" s="1">
        <f>_xlfn.IFNA(INDEX('Detailed Scores Group A'!$F$2:$F$113,MATCH('Waitlisted Projects Group A'!A3,'Detailed Scores Group A'!$B$2:$B$113,0)),"")</f>
        <v>5</v>
      </c>
      <c r="G3" s="1">
        <f>_xlfn.IFNA(INDEX('Detailed Scores Group A'!$AB$2:$AB$113,MATCH('Waitlisted Projects Group A'!A3,'Detailed Scores Group A'!$B$2:$B$113,0)),"")</f>
        <v>7.571428571428573</v>
      </c>
      <c r="H3" s="44">
        <f>_xlfn.IFNA(INDEX('Detailed Scores Group A'!$AD$2:$AD$113,MATCH('Waitlisted Projects Group A'!A3,'Detailed Scores Group A'!$B$2:$B$113,0)),"")</f>
        <v>0.37949784897849298</v>
      </c>
    </row>
    <row r="4" spans="1:8">
      <c r="A4" s="50">
        <v>95068</v>
      </c>
      <c r="B4" t="str">
        <f>_xlfn.IFNA(INDEX('Detailed Scores Group A'!$D$2:$D$113,MATCH('Waitlisted Projects Group A'!A4,'Detailed Scores Group A'!$B$2:$B$113,0)),"")</f>
        <v>Pope Creek Solar, LLC</v>
      </c>
      <c r="C4">
        <f>_xlfn.IFNA(INDEX('Detailed Scores Group A'!$A$2:$A$113,MATCH('Waitlisted Projects Group A'!A4,'Detailed Scores Group A'!$B$2:$B$113,0)),"")</f>
        <v>343</v>
      </c>
      <c r="D4" t="str">
        <f>_xlfn.IFNA(INDEX('Detailed Scores Group A'!$C$2:$C$113,MATCH('Waitlisted Projects Group A'!A4,'Detailed Scores Group A'!$B$2:$B$113,0)),"")</f>
        <v>Nexamp Solar, LLC</v>
      </c>
      <c r="E4" t="str">
        <f>_xlfn.IFNA(IF(ISBLANK(INDEX('Detailed Scores Group A'!$E$2:$E$113,MATCH('Waitlisted Projects Group A'!A4,'Detailed Scores Group A'!$B$2:$B$113,0))),D4,INDEX('Detailed Scores Group A'!$E$2:$E$113,MATCH('Waitlisted Projects Group A'!A4,'Detailed Scores Group A'!$B$2:$B$113,0))),"")</f>
        <v>Parent Company - Nexamp, Inc. </v>
      </c>
      <c r="F4" s="1">
        <f>_xlfn.IFNA(INDEX('Detailed Scores Group A'!$F$2:$F$113,MATCH('Waitlisted Projects Group A'!A4,'Detailed Scores Group A'!$B$2:$B$113,0)),"")</f>
        <v>5</v>
      </c>
      <c r="G4" s="1">
        <f>_xlfn.IFNA(INDEX('Detailed Scores Group A'!$AB$2:$AB$113,MATCH('Waitlisted Projects Group A'!A4,'Detailed Scores Group A'!$B$2:$B$113,0)),"")</f>
        <v>7.525510204081634</v>
      </c>
      <c r="H4" s="44">
        <f>_xlfn.IFNA(INDEX('Detailed Scores Group A'!$AD$2:$AD$113,MATCH('Waitlisted Projects Group A'!A4,'Detailed Scores Group A'!$B$2:$B$113,0)),"")</f>
        <v>0.15761483849263599</v>
      </c>
    </row>
    <row r="5" spans="1:8">
      <c r="A5" s="50">
        <v>95092</v>
      </c>
      <c r="B5" t="str">
        <f>_xlfn.IFNA(INDEX('Detailed Scores Group A'!$D$2:$D$113,MATCH('Waitlisted Projects Group A'!A5,'Detailed Scores Group A'!$B$2:$B$113,0)),"")</f>
        <v>Clinton Solar 2 LLC</v>
      </c>
      <c r="C5">
        <f>_xlfn.IFNA(INDEX('Detailed Scores Group A'!$A$2:$A$113,MATCH('Waitlisted Projects Group A'!A5,'Detailed Scores Group A'!$B$2:$B$113,0)),"")</f>
        <v>5</v>
      </c>
      <c r="D5" t="str">
        <f>_xlfn.IFNA(INDEX('Detailed Scores Group A'!$C$2:$C$113,MATCH('Waitlisted Projects Group A'!A5,'Detailed Scores Group A'!$B$2:$B$113,0)),"")</f>
        <v>TCA Microgrid Energy Management LLC</v>
      </c>
      <c r="E5" t="str">
        <f>_xlfn.IFNA(IF(ISBLANK(INDEX('Detailed Scores Group A'!$E$2:$E$113,MATCH('Waitlisted Projects Group A'!A5,'Detailed Scores Group A'!$B$2:$B$113,0))),D5,INDEX('Detailed Scores Group A'!$E$2:$E$113,MATCH('Waitlisted Projects Group A'!A5,'Detailed Scores Group A'!$B$2:$B$113,0))),"")</f>
        <v>TCA Microgrid Energy Management LLC</v>
      </c>
      <c r="F5" s="1">
        <f>_xlfn.IFNA(INDEX('Detailed Scores Group A'!$F$2:$F$113,MATCH('Waitlisted Projects Group A'!A5,'Detailed Scores Group A'!$B$2:$B$113,0)),"")</f>
        <v>2</v>
      </c>
      <c r="G5" s="1">
        <f>_xlfn.IFNA(INDEX('Detailed Scores Group A'!$AB$2:$AB$113,MATCH('Waitlisted Projects Group A'!A5,'Detailed Scores Group A'!$B$2:$B$113,0)),"")</f>
        <v>7.3724489795918373</v>
      </c>
      <c r="H5" s="44">
        <f>_xlfn.IFNA(INDEX('Detailed Scores Group A'!$AD$2:$AD$113,MATCH('Waitlisted Projects Group A'!A5,'Detailed Scores Group A'!$B$2:$B$113,0)),"")</f>
        <v>0.38282389678692402</v>
      </c>
    </row>
    <row r="6" spans="1:8">
      <c r="A6" s="50">
        <v>95178</v>
      </c>
      <c r="B6" t="str">
        <f>_xlfn.IFNA(INDEX('Detailed Scores Group A'!$D$2:$D$113,MATCH('Waitlisted Projects Group A'!A6,'Detailed Scores Group A'!$B$2:$B$113,0)),"")</f>
        <v>Argenta Solar, LLC</v>
      </c>
      <c r="C6">
        <f>_xlfn.IFNA(INDEX('Detailed Scores Group A'!$A$2:$A$113,MATCH('Waitlisted Projects Group A'!A6,'Detailed Scores Group A'!$B$2:$B$113,0)),"")</f>
        <v>343</v>
      </c>
      <c r="D6" t="str">
        <f>_xlfn.IFNA(INDEX('Detailed Scores Group A'!$C$2:$C$113,MATCH('Waitlisted Projects Group A'!A6,'Detailed Scores Group A'!$B$2:$B$113,0)),"")</f>
        <v>Nexamp Solar, LLC</v>
      </c>
      <c r="E6" t="str">
        <f>_xlfn.IFNA(IF(ISBLANK(INDEX('Detailed Scores Group A'!$E$2:$E$113,MATCH('Waitlisted Projects Group A'!A6,'Detailed Scores Group A'!$B$2:$B$113,0))),D6,INDEX('Detailed Scores Group A'!$E$2:$E$113,MATCH('Waitlisted Projects Group A'!A6,'Detailed Scores Group A'!$B$2:$B$113,0))),"")</f>
        <v>Parent Company - Nexamp, Inc. </v>
      </c>
      <c r="F6" s="1">
        <f>_xlfn.IFNA(INDEX('Detailed Scores Group A'!$F$2:$F$113,MATCH('Waitlisted Projects Group A'!A6,'Detailed Scores Group A'!$B$2:$B$113,0)),"")</f>
        <v>5</v>
      </c>
      <c r="G6" s="1">
        <f>_xlfn.IFNA(INDEX('Detailed Scores Group A'!$AB$2:$AB$113,MATCH('Waitlisted Projects Group A'!A6,'Detailed Scores Group A'!$B$2:$B$113,0)),"")</f>
        <v>7.3571428571428577</v>
      </c>
      <c r="H6" s="44">
        <f>_xlfn.IFNA(INDEX('Detailed Scores Group A'!$AD$2:$AD$113,MATCH('Waitlisted Projects Group A'!A6,'Detailed Scores Group A'!$B$2:$B$113,0)),"")</f>
        <v>0.221255850874407</v>
      </c>
    </row>
    <row r="7" spans="1:8">
      <c r="A7" s="50">
        <v>95330</v>
      </c>
      <c r="B7" t="str">
        <f>_xlfn.IFNA(INDEX('Detailed Scores Group A'!$D$2:$D$113,MATCH('Waitlisted Projects Group A'!A7,'Detailed Scores Group A'!$B$2:$B$113,0)),"")</f>
        <v>Essex Solar</v>
      </c>
      <c r="C7">
        <f>_xlfn.IFNA(INDEX('Detailed Scores Group A'!$A$2:$A$113,MATCH('Waitlisted Projects Group A'!A7,'Detailed Scores Group A'!$B$2:$B$113,0)),"")</f>
        <v>2023</v>
      </c>
      <c r="D7" t="str">
        <f>_xlfn.IFNA(INDEX('Detailed Scores Group A'!$C$2:$C$113,MATCH('Waitlisted Projects Group A'!A7,'Detailed Scores Group A'!$B$2:$B$113,0)),"")</f>
        <v>Trajectory Solar 3, LLC</v>
      </c>
      <c r="E7" t="str">
        <f>_xlfn.IFNA(IF(ISBLANK(INDEX('Detailed Scores Group A'!$E$2:$E$113,MATCH('Waitlisted Projects Group A'!A7,'Detailed Scores Group A'!$B$2:$B$113,0))),D7,INDEX('Detailed Scores Group A'!$E$2:$E$113,MATCH('Waitlisted Projects Group A'!A7,'Detailed Scores Group A'!$B$2:$B$113,0))),"")</f>
        <v>Trajectory Solar 3, LLC</v>
      </c>
      <c r="F7" s="1">
        <f>_xlfn.IFNA(INDEX('Detailed Scores Group A'!$F$2:$F$113,MATCH('Waitlisted Projects Group A'!A7,'Detailed Scores Group A'!$B$2:$B$113,0)),"")</f>
        <v>4</v>
      </c>
      <c r="G7" s="1">
        <f>_xlfn.IFNA(INDEX('Detailed Scores Group A'!$AB$2:$AB$113,MATCH('Waitlisted Projects Group A'!A7,'Detailed Scores Group A'!$B$2:$B$113,0)),"")</f>
        <v>7.3265306122448992</v>
      </c>
      <c r="H7" s="44">
        <f>_xlfn.IFNA(INDEX('Detailed Scores Group A'!$AD$2:$AD$113,MATCH('Waitlisted Projects Group A'!A7,'Detailed Scores Group A'!$B$2:$B$113,0)),"")</f>
        <v>0.59184109146782304</v>
      </c>
    </row>
    <row r="8" spans="1:8">
      <c r="A8" s="50">
        <v>94384</v>
      </c>
      <c r="B8" t="str">
        <f>_xlfn.IFNA(INDEX('Detailed Scores Group A'!$D$2:$D$113,MATCH('Waitlisted Projects Group A'!A8,'Detailed Scores Group A'!$B$2:$B$113,0)),"")</f>
        <v>Galva Farm</v>
      </c>
      <c r="C8">
        <f>_xlfn.IFNA(INDEX('Detailed Scores Group A'!$A$2:$A$113,MATCH('Waitlisted Projects Group A'!A8,'Detailed Scores Group A'!$B$2:$B$113,0)),"")</f>
        <v>2005</v>
      </c>
      <c r="D8" t="str">
        <f>_xlfn.IFNA(INDEX('Detailed Scores Group A'!$C$2:$C$113,MATCH('Waitlisted Projects Group A'!A8,'Detailed Scores Group A'!$B$2:$B$113,0)),"")</f>
        <v>BOW Renewables LLC</v>
      </c>
      <c r="E8" t="str">
        <f>_xlfn.IFNA(IF(ISBLANK(INDEX('Detailed Scores Group A'!$E$2:$E$113,MATCH('Waitlisted Projects Group A'!A8,'Detailed Scores Group A'!$B$2:$B$113,0))),D8,INDEX('Detailed Scores Group A'!$E$2:$E$113,MATCH('Waitlisted Projects Group A'!A8,'Detailed Scores Group A'!$B$2:$B$113,0))),"")</f>
        <v>BOW Renewables LLC</v>
      </c>
      <c r="F8" s="1">
        <f>_xlfn.IFNA(INDEX('Detailed Scores Group A'!$F$2:$F$113,MATCH('Waitlisted Projects Group A'!A8,'Detailed Scores Group A'!$B$2:$B$113,0)),"")</f>
        <v>2.375</v>
      </c>
      <c r="G8" s="1">
        <f>_xlfn.IFNA(INDEX('Detailed Scores Group A'!$AB$2:$AB$113,MATCH('Waitlisted Projects Group A'!A8,'Detailed Scores Group A'!$B$2:$B$113,0)),"")</f>
        <v>7</v>
      </c>
      <c r="H8" s="44">
        <f>_xlfn.IFNA(INDEX('Detailed Scores Group A'!$AD$2:$AD$113,MATCH('Waitlisted Projects Group A'!A8,'Detailed Scores Group A'!$B$2:$B$113,0)),"")</f>
        <v>0.84862683789029303</v>
      </c>
    </row>
    <row r="9" spans="1:8">
      <c r="A9" s="50">
        <v>95410</v>
      </c>
      <c r="B9" t="str">
        <f>_xlfn.IFNA(INDEX('Detailed Scores Group A'!$D$2:$D$113,MATCH('Waitlisted Projects Group A'!A9,'Detailed Scores Group A'!$B$2:$B$113,0)),"")</f>
        <v>Vandalia Lake8</v>
      </c>
      <c r="C9">
        <f>_xlfn.IFNA(INDEX('Detailed Scores Group A'!$A$2:$A$113,MATCH('Waitlisted Projects Group A'!A9,'Detailed Scores Group A'!$B$2:$B$113,0)),"")</f>
        <v>21</v>
      </c>
      <c r="D9" t="str">
        <f>_xlfn.IFNA(INDEX('Detailed Scores Group A'!$C$2:$C$113,MATCH('Waitlisted Projects Group A'!A9,'Detailed Scores Group A'!$B$2:$B$113,0)),"")</f>
        <v>SolarStone Illinois LLC</v>
      </c>
      <c r="E9" t="str">
        <f>_xlfn.IFNA(IF(ISBLANK(INDEX('Detailed Scores Group A'!$E$2:$E$113,MATCH('Waitlisted Projects Group A'!A9,'Detailed Scores Group A'!$B$2:$B$113,0))),D9,INDEX('Detailed Scores Group A'!$E$2:$E$113,MATCH('Waitlisted Projects Group A'!A9,'Detailed Scores Group A'!$B$2:$B$113,0))),"")</f>
        <v>SolarStone Illinois LLC</v>
      </c>
      <c r="F9" s="1">
        <f>_xlfn.IFNA(INDEX('Detailed Scores Group A'!$F$2:$F$113,MATCH('Waitlisted Projects Group A'!A9,'Detailed Scores Group A'!$B$2:$B$113,0)),"")</f>
        <v>4</v>
      </c>
      <c r="G9" s="1">
        <f>_xlfn.IFNA(INDEX('Detailed Scores Group A'!$AB$2:$AB$113,MATCH('Waitlisted Projects Group A'!A9,'Detailed Scores Group A'!$B$2:$B$113,0)),"")</f>
        <v>7</v>
      </c>
      <c r="H9" s="44">
        <f>_xlfn.IFNA(INDEX('Detailed Scores Group A'!$AD$2:$AD$113,MATCH('Waitlisted Projects Group A'!A9,'Detailed Scores Group A'!$B$2:$B$113,0)),"")</f>
        <v>0.73846401403883599</v>
      </c>
    </row>
    <row r="10" spans="1:8">
      <c r="A10" s="50">
        <v>95416</v>
      </c>
      <c r="B10" t="str">
        <f>_xlfn.IFNA(INDEX('Detailed Scores Group A'!$D$2:$D$113,MATCH('Waitlisted Projects Group A'!A10,'Detailed Scores Group A'!$B$2:$B$113,0)),"")</f>
        <v>Viola8</v>
      </c>
      <c r="C10">
        <f>_xlfn.IFNA(INDEX('Detailed Scores Group A'!$A$2:$A$113,MATCH('Waitlisted Projects Group A'!A10,'Detailed Scores Group A'!$B$2:$B$113,0)),"")</f>
        <v>21</v>
      </c>
      <c r="D10" t="str">
        <f>_xlfn.IFNA(INDEX('Detailed Scores Group A'!$C$2:$C$113,MATCH('Waitlisted Projects Group A'!A10,'Detailed Scores Group A'!$B$2:$B$113,0)),"")</f>
        <v>SolarStone Illinois LLC</v>
      </c>
      <c r="E10" t="str">
        <f>_xlfn.IFNA(IF(ISBLANK(INDEX('Detailed Scores Group A'!$E$2:$E$113,MATCH('Waitlisted Projects Group A'!A10,'Detailed Scores Group A'!$B$2:$B$113,0))),D10,INDEX('Detailed Scores Group A'!$E$2:$E$113,MATCH('Waitlisted Projects Group A'!A10,'Detailed Scores Group A'!$B$2:$B$113,0))),"")</f>
        <v>SolarStone Illinois LLC</v>
      </c>
      <c r="F10" s="1">
        <f>_xlfn.IFNA(INDEX('Detailed Scores Group A'!$F$2:$F$113,MATCH('Waitlisted Projects Group A'!A10,'Detailed Scores Group A'!$B$2:$B$113,0)),"")</f>
        <v>2</v>
      </c>
      <c r="G10" s="1">
        <f>_xlfn.IFNA(INDEX('Detailed Scores Group A'!$AB$2:$AB$113,MATCH('Waitlisted Projects Group A'!A10,'Detailed Scores Group A'!$B$2:$B$113,0)),"")</f>
        <v>7</v>
      </c>
      <c r="H10" s="44">
        <f>_xlfn.IFNA(INDEX('Detailed Scores Group A'!$AD$2:$AD$113,MATCH('Waitlisted Projects Group A'!A10,'Detailed Scores Group A'!$B$2:$B$113,0)),"")</f>
        <v>0.57496164895690005</v>
      </c>
    </row>
    <row r="11" spans="1:8">
      <c r="A11" s="50">
        <v>95403</v>
      </c>
      <c r="B11" t="str">
        <f>_xlfn.IFNA(INDEX('Detailed Scores Group A'!$D$2:$D$113,MATCH('Waitlisted Projects Group A'!A11,'Detailed Scores Group A'!$B$2:$B$113,0)),"")</f>
        <v>Granite City</v>
      </c>
      <c r="C11">
        <f>_xlfn.IFNA(INDEX('Detailed Scores Group A'!$A$2:$A$113,MATCH('Waitlisted Projects Group A'!A11,'Detailed Scores Group A'!$B$2:$B$113,0)),"")</f>
        <v>21</v>
      </c>
      <c r="D11" t="str">
        <f>_xlfn.IFNA(INDEX('Detailed Scores Group A'!$C$2:$C$113,MATCH('Waitlisted Projects Group A'!A11,'Detailed Scores Group A'!$B$2:$B$113,0)),"")</f>
        <v>SolarStone Illinois LLC</v>
      </c>
      <c r="E11" t="str">
        <f>_xlfn.IFNA(IF(ISBLANK(INDEX('Detailed Scores Group A'!$E$2:$E$113,MATCH('Waitlisted Projects Group A'!A11,'Detailed Scores Group A'!$B$2:$B$113,0))),D11,INDEX('Detailed Scores Group A'!$E$2:$E$113,MATCH('Waitlisted Projects Group A'!A11,'Detailed Scores Group A'!$B$2:$B$113,0))),"")</f>
        <v>SolarStone Illinois LLC</v>
      </c>
      <c r="F11" s="1">
        <f>_xlfn.IFNA(INDEX('Detailed Scores Group A'!$F$2:$F$113,MATCH('Waitlisted Projects Group A'!A11,'Detailed Scores Group A'!$B$2:$B$113,0)),"")</f>
        <v>4</v>
      </c>
      <c r="G11" s="1">
        <f>_xlfn.IFNA(INDEX('Detailed Scores Group A'!$AB$2:$AB$113,MATCH('Waitlisted Projects Group A'!A11,'Detailed Scores Group A'!$B$2:$B$113,0)),"")</f>
        <v>7</v>
      </c>
      <c r="H11" s="44">
        <f>_xlfn.IFNA(INDEX('Detailed Scores Group A'!$AD$2:$AD$113,MATCH('Waitlisted Projects Group A'!A11,'Detailed Scores Group A'!$B$2:$B$113,0)),"")</f>
        <v>0.233036747776838</v>
      </c>
    </row>
    <row r="12" spans="1:8">
      <c r="A12" s="50">
        <v>95169</v>
      </c>
      <c r="B12" t="str">
        <f>_xlfn.IFNA(INDEX('Detailed Scores Group A'!$D$2:$D$113,MATCH('Waitlisted Projects Group A'!A12,'Detailed Scores Group A'!$B$2:$B$113,0)),"")</f>
        <v>Red Bird Solar</v>
      </c>
      <c r="C12">
        <f>_xlfn.IFNA(INDEX('Detailed Scores Group A'!$A$2:$A$113,MATCH('Waitlisted Projects Group A'!A12,'Detailed Scores Group A'!$B$2:$B$113,0)),"")</f>
        <v>2023</v>
      </c>
      <c r="D12" t="str">
        <f>_xlfn.IFNA(INDEX('Detailed Scores Group A'!$C$2:$C$113,MATCH('Waitlisted Projects Group A'!A12,'Detailed Scores Group A'!$B$2:$B$113,0)),"")</f>
        <v>Trajectory Solar 3, LLC</v>
      </c>
      <c r="E12" t="str">
        <f>_xlfn.IFNA(IF(ISBLANK(INDEX('Detailed Scores Group A'!$E$2:$E$113,MATCH('Waitlisted Projects Group A'!A12,'Detailed Scores Group A'!$B$2:$B$113,0))),D12,INDEX('Detailed Scores Group A'!$E$2:$E$113,MATCH('Waitlisted Projects Group A'!A12,'Detailed Scores Group A'!$B$2:$B$113,0))),"")</f>
        <v>Trajectory Solar 3, LLC</v>
      </c>
      <c r="F12" s="1">
        <f>_xlfn.IFNA(INDEX('Detailed Scores Group A'!$F$2:$F$113,MATCH('Waitlisted Projects Group A'!A12,'Detailed Scores Group A'!$B$2:$B$113,0)),"")</f>
        <v>2</v>
      </c>
      <c r="G12" s="1">
        <f>_xlfn.IFNA(INDEX('Detailed Scores Group A'!$AB$2:$AB$113,MATCH('Waitlisted Projects Group A'!A12,'Detailed Scores Group A'!$B$2:$B$113,0)),"")</f>
        <v>7</v>
      </c>
      <c r="H12" s="44">
        <f>_xlfn.IFNA(INDEX('Detailed Scores Group A'!$AD$2:$AD$113,MATCH('Waitlisted Projects Group A'!A12,'Detailed Scores Group A'!$B$2:$B$113,0)),"")</f>
        <v>0.23119628345308199</v>
      </c>
    </row>
    <row r="13" spans="1:8">
      <c r="A13" s="63">
        <v>93638</v>
      </c>
      <c r="B13" t="str">
        <f>_xlfn.IFNA(INDEX('Detailed Scores Group A'!$D$2:$D$113,MATCH('Waitlisted Projects Group A'!A13,'Detailed Scores Group A'!$B$2:$B$113,0)),"")</f>
        <v>Mount Carroll Community Solar</v>
      </c>
      <c r="C13">
        <f>_xlfn.IFNA(INDEX('Detailed Scores Group A'!$A$2:$A$113,MATCH('Waitlisted Projects Group A'!A13,'Detailed Scores Group A'!$B$2:$B$113,0)),"")</f>
        <v>111</v>
      </c>
      <c r="D13" t="str">
        <f>_xlfn.IFNA(INDEX('Detailed Scores Group A'!$C$2:$C$113,MATCH('Waitlisted Projects Group A'!A13,'Detailed Scores Group A'!$B$2:$B$113,0)),"")</f>
        <v>Bluestem Energy Solutions, LLC</v>
      </c>
      <c r="E13" t="str">
        <f>_xlfn.IFNA(IF(ISBLANK(INDEX('Detailed Scores Group A'!$E$2:$E$113,MATCH('Waitlisted Projects Group A'!A13,'Detailed Scores Group A'!$B$2:$B$113,0))),D13,INDEX('Detailed Scores Group A'!$E$2:$E$113,MATCH('Waitlisted Projects Group A'!A13,'Detailed Scores Group A'!$B$2:$B$113,0))),"")</f>
        <v>Bluestem Energy Solutions, LLC</v>
      </c>
      <c r="F13" s="1">
        <f>_xlfn.IFNA(INDEX('Detailed Scores Group A'!$F$2:$F$113,MATCH('Waitlisted Projects Group A'!A13,'Detailed Scores Group A'!$B$2:$B$113,0)),"")</f>
        <v>1.992</v>
      </c>
      <c r="G13" s="1">
        <f>_xlfn.IFNA(INDEX('Detailed Scores Group A'!$AB$2:$AB$113,MATCH('Waitlisted Projects Group A'!A13,'Detailed Scores Group A'!$B$2:$B$113,0)),"")</f>
        <v>7</v>
      </c>
      <c r="H13" s="44">
        <f>_xlfn.IFNA(INDEX('Detailed Scores Group A'!$AD$2:$AD$113,MATCH('Waitlisted Projects Group A'!A13,'Detailed Scores Group A'!$B$2:$B$113,0)),"")</f>
        <v>0.20606169711608899</v>
      </c>
    </row>
    <row r="14" spans="1:8">
      <c r="A14" s="50">
        <v>95204</v>
      </c>
      <c r="B14" t="str">
        <f>_xlfn.IFNA(INDEX('Detailed Scores Group A'!$D$2:$D$113,MATCH('Waitlisted Projects Group A'!A14,'Detailed Scores Group A'!$B$2:$B$113,0)),"")</f>
        <v>Red Bird Solar Phase 2</v>
      </c>
      <c r="C14">
        <f>_xlfn.IFNA(INDEX('Detailed Scores Group A'!$A$2:$A$113,MATCH('Waitlisted Projects Group A'!A14,'Detailed Scores Group A'!$B$2:$B$113,0)),"")</f>
        <v>2023</v>
      </c>
      <c r="D14" t="str">
        <f>_xlfn.IFNA(INDEX('Detailed Scores Group A'!$C$2:$C$113,MATCH('Waitlisted Projects Group A'!A14,'Detailed Scores Group A'!$B$2:$B$113,0)),"")</f>
        <v>Trajectory Solar 3, LLC</v>
      </c>
      <c r="E14" t="str">
        <f>_xlfn.IFNA(IF(ISBLANK(INDEX('Detailed Scores Group A'!$E$2:$E$113,MATCH('Waitlisted Projects Group A'!A14,'Detailed Scores Group A'!$B$2:$B$113,0))),D14,INDEX('Detailed Scores Group A'!$E$2:$E$113,MATCH('Waitlisted Projects Group A'!A14,'Detailed Scores Group A'!$B$2:$B$113,0))),"")</f>
        <v>Trajectory Solar 3, LLC</v>
      </c>
      <c r="F14" s="1">
        <f>_xlfn.IFNA(INDEX('Detailed Scores Group A'!$F$2:$F$113,MATCH('Waitlisted Projects Group A'!A14,'Detailed Scores Group A'!$B$2:$B$113,0)),"")</f>
        <v>3</v>
      </c>
      <c r="G14" s="1">
        <f>_xlfn.IFNA(INDEX('Detailed Scores Group A'!$AB$2:$AB$113,MATCH('Waitlisted Projects Group A'!A14,'Detailed Scores Group A'!$B$2:$B$113,0)),"")</f>
        <v>7</v>
      </c>
      <c r="H14" s="44">
        <f>_xlfn.IFNA(INDEX('Detailed Scores Group A'!$AD$2:$AD$113,MATCH('Waitlisted Projects Group A'!A14,'Detailed Scores Group A'!$B$2:$B$113,0)),"")</f>
        <v>0.12586649828281801</v>
      </c>
    </row>
    <row r="15" spans="1:8">
      <c r="A15" s="50">
        <v>95229</v>
      </c>
      <c r="B15" t="str">
        <f>_xlfn.IFNA(INDEX('Detailed Scores Group A'!$D$2:$D$113,MATCH('Waitlisted Projects Group A'!A15,'Detailed Scores Group A'!$B$2:$B$113,0)),"")</f>
        <v>Towanda Solar, LLC</v>
      </c>
      <c r="C15">
        <f>_xlfn.IFNA(INDEX('Detailed Scores Group A'!$A$2:$A$113,MATCH('Waitlisted Projects Group A'!A15,'Detailed Scores Group A'!$B$2:$B$113,0)),"")</f>
        <v>145</v>
      </c>
      <c r="D15" t="str">
        <f>_xlfn.IFNA(INDEX('Detailed Scores Group A'!$C$2:$C$113,MATCH('Waitlisted Projects Group A'!A15,'Detailed Scores Group A'!$B$2:$B$113,0)),"")</f>
        <v>Cypress Creek Renewables, LLC</v>
      </c>
      <c r="E15" t="str">
        <f>_xlfn.IFNA(IF(ISBLANK(INDEX('Detailed Scores Group A'!$E$2:$E$113,MATCH('Waitlisted Projects Group A'!A15,'Detailed Scores Group A'!$B$2:$B$113,0))),D15,INDEX('Detailed Scores Group A'!$E$2:$E$113,MATCH('Waitlisted Projects Group A'!A15,'Detailed Scores Group A'!$B$2:$B$113,0))),"")</f>
        <v>Cypress Creek Renewables, LLC</v>
      </c>
      <c r="F15" s="1">
        <f>_xlfn.IFNA(INDEX('Detailed Scores Group A'!$F$2:$F$113,MATCH('Waitlisted Projects Group A'!A15,'Detailed Scores Group A'!$B$2:$B$113,0)),"")</f>
        <v>5</v>
      </c>
      <c r="G15" s="1">
        <f>_xlfn.IFNA(INDEX('Detailed Scores Group A'!$AB$2:$AB$113,MATCH('Waitlisted Projects Group A'!A15,'Detailed Scores Group A'!$B$2:$B$113,0)),"")</f>
        <v>6.9846938775510203</v>
      </c>
      <c r="H15" s="44">
        <f>_xlfn.IFNA(INDEX('Detailed Scores Group A'!$AD$2:$AD$113,MATCH('Waitlisted Projects Group A'!A15,'Detailed Scores Group A'!$B$2:$B$113,0)),"")</f>
        <v>0.4275775799564</v>
      </c>
    </row>
    <row r="16" spans="1:8">
      <c r="A16" s="50">
        <v>95316</v>
      </c>
      <c r="B16" t="str">
        <f>_xlfn.IFNA(INDEX('Detailed Scores Group A'!$D$2:$D$113,MATCH('Waitlisted Projects Group A'!A16,'Detailed Scores Group A'!$B$2:$B$113,0)),"")</f>
        <v xml:space="preserve">Galesburg II </v>
      </c>
      <c r="C16">
        <f>_xlfn.IFNA(INDEX('Detailed Scores Group A'!$A$2:$A$113,MATCH('Waitlisted Projects Group A'!A16,'Detailed Scores Group A'!$B$2:$B$113,0)),"")</f>
        <v>1058</v>
      </c>
      <c r="D16" t="str">
        <f>_xlfn.IFNA(INDEX('Detailed Scores Group A'!$C$2:$C$113,MATCH('Waitlisted Projects Group A'!A16,'Detailed Scores Group A'!$B$2:$B$113,0)),"")</f>
        <v>DG Illinois CS, LLC</v>
      </c>
      <c r="E16" t="str">
        <f>_xlfn.IFNA(IF(ISBLANK(INDEX('Detailed Scores Group A'!$E$2:$E$113,MATCH('Waitlisted Projects Group A'!A16,'Detailed Scores Group A'!$B$2:$B$113,0))),D16,INDEX('Detailed Scores Group A'!$E$2:$E$113,MATCH('Waitlisted Projects Group A'!A16,'Detailed Scores Group A'!$B$2:$B$113,0))),"")</f>
        <v>DG Illinois CS, LLC</v>
      </c>
      <c r="F16" s="1">
        <f>_xlfn.IFNA(INDEX('Detailed Scores Group A'!$F$2:$F$113,MATCH('Waitlisted Projects Group A'!A16,'Detailed Scores Group A'!$B$2:$B$113,0)),"")</f>
        <v>2</v>
      </c>
      <c r="G16" s="1">
        <f>_xlfn.IFNA(INDEX('Detailed Scores Group A'!$AB$2:$AB$113,MATCH('Waitlisted Projects Group A'!A16,'Detailed Scores Group A'!$B$2:$B$113,0)),"")</f>
        <v>6.8928571428571432</v>
      </c>
      <c r="H16" s="44">
        <f>_xlfn.IFNA(INDEX('Detailed Scores Group A'!$AD$2:$AD$113,MATCH('Waitlisted Projects Group A'!A16,'Detailed Scores Group A'!$B$2:$B$113,0)),"")</f>
        <v>0.64135808529972205</v>
      </c>
    </row>
    <row r="17" spans="1:8">
      <c r="A17" s="50">
        <v>95157</v>
      </c>
      <c r="B17" t="str">
        <f>_xlfn.IFNA(INDEX('Detailed Scores Group A'!$D$2:$D$113,MATCH('Waitlisted Projects Group A'!A17,'Detailed Scores Group A'!$B$2:$B$113,0)),"")</f>
        <v>Galesburg I</v>
      </c>
      <c r="C17">
        <f>_xlfn.IFNA(INDEX('Detailed Scores Group A'!$A$2:$A$113,MATCH('Waitlisted Projects Group A'!A17,'Detailed Scores Group A'!$B$2:$B$113,0)),"")</f>
        <v>1058</v>
      </c>
      <c r="D17" t="str">
        <f>_xlfn.IFNA(INDEX('Detailed Scores Group A'!$C$2:$C$113,MATCH('Waitlisted Projects Group A'!A17,'Detailed Scores Group A'!$B$2:$B$113,0)),"")</f>
        <v>DG Illinois CS, LLC</v>
      </c>
      <c r="E17" t="str">
        <f>_xlfn.IFNA(IF(ISBLANK(INDEX('Detailed Scores Group A'!$E$2:$E$113,MATCH('Waitlisted Projects Group A'!A17,'Detailed Scores Group A'!$B$2:$B$113,0))),D17,INDEX('Detailed Scores Group A'!$E$2:$E$113,MATCH('Waitlisted Projects Group A'!A17,'Detailed Scores Group A'!$B$2:$B$113,0))),"")</f>
        <v>DG Illinois CS, LLC</v>
      </c>
      <c r="F17" s="1">
        <f>_xlfn.IFNA(INDEX('Detailed Scores Group A'!$F$2:$F$113,MATCH('Waitlisted Projects Group A'!A17,'Detailed Scores Group A'!$B$2:$B$113,0)),"")</f>
        <v>2</v>
      </c>
      <c r="G17" s="1">
        <f>_xlfn.IFNA(INDEX('Detailed Scores Group A'!$AB$2:$AB$113,MATCH('Waitlisted Projects Group A'!A17,'Detailed Scores Group A'!$B$2:$B$113,0)),"")</f>
        <v>6.8928571428571432</v>
      </c>
      <c r="H17" s="44">
        <f>_xlfn.IFNA(INDEX('Detailed Scores Group A'!$AD$2:$AD$113,MATCH('Waitlisted Projects Group A'!A17,'Detailed Scores Group A'!$B$2:$B$113,0)),"")</f>
        <v>0.41290099724641499</v>
      </c>
    </row>
    <row r="18" spans="1:8">
      <c r="A18" s="50">
        <v>95255</v>
      </c>
      <c r="B18" t="str">
        <f>_xlfn.IFNA(INDEX('Detailed Scores Group A'!$D$2:$D$113,MATCH('Waitlisted Projects Group A'!A18,'Detailed Scores Group A'!$B$2:$B$113,0)),"")</f>
        <v>Knox 2B</v>
      </c>
      <c r="C18">
        <f>_xlfn.IFNA(INDEX('Detailed Scores Group A'!$A$2:$A$113,MATCH('Waitlisted Projects Group A'!A18,'Detailed Scores Group A'!$B$2:$B$113,0)),"")</f>
        <v>162</v>
      </c>
      <c r="D18" t="str">
        <f>_xlfn.IFNA(INDEX('Detailed Scores Group A'!$C$2:$C$113,MATCH('Waitlisted Projects Group A'!A18,'Detailed Scores Group A'!$B$2:$B$113,0)),"")</f>
        <v>Illinois PV Knox 2, LLC</v>
      </c>
      <c r="E18" t="str">
        <f>_xlfn.IFNA(IF(ISBLANK(INDEX('Detailed Scores Group A'!$E$2:$E$113,MATCH('Waitlisted Projects Group A'!A18,'Detailed Scores Group A'!$B$2:$B$113,0))),D18,INDEX('Detailed Scores Group A'!$E$2:$E$113,MATCH('Waitlisted Projects Group A'!A18,'Detailed Scores Group A'!$B$2:$B$113,0))),"")</f>
        <v>Parent Company - ENGIE North America Inc </v>
      </c>
      <c r="F18" s="1">
        <f>_xlfn.IFNA(INDEX('Detailed Scores Group A'!$F$2:$F$113,MATCH('Waitlisted Projects Group A'!A18,'Detailed Scores Group A'!$B$2:$B$113,0)),"")</f>
        <v>2</v>
      </c>
      <c r="G18" s="1">
        <f>_xlfn.IFNA(INDEX('Detailed Scores Group A'!$AB$2:$AB$113,MATCH('Waitlisted Projects Group A'!A18,'Detailed Scores Group A'!$B$2:$B$113,0)),"")</f>
        <v>6.7857142857142865</v>
      </c>
      <c r="H18" s="44">
        <f>_xlfn.IFNA(INDEX('Detailed Scores Group A'!$AD$2:$AD$113,MATCH('Waitlisted Projects Group A'!A18,'Detailed Scores Group A'!$B$2:$B$113,0)),"")</f>
        <v>0.97962456980780899</v>
      </c>
    </row>
    <row r="19" spans="1:8">
      <c r="A19" s="50">
        <v>95341</v>
      </c>
      <c r="B19" t="str">
        <f>_xlfn.IFNA(INDEX('Detailed Scores Group A'!$D$2:$D$113,MATCH('Waitlisted Projects Group A'!A19,'Detailed Scores Group A'!$B$2:$B$113,0)),"")</f>
        <v>Knox 2A</v>
      </c>
      <c r="C19">
        <f>_xlfn.IFNA(INDEX('Detailed Scores Group A'!$A$2:$A$113,MATCH('Waitlisted Projects Group A'!A19,'Detailed Scores Group A'!$B$2:$B$113,0)),"")</f>
        <v>162</v>
      </c>
      <c r="D19" t="str">
        <f>_xlfn.IFNA(INDEX('Detailed Scores Group A'!$C$2:$C$113,MATCH('Waitlisted Projects Group A'!A19,'Detailed Scores Group A'!$B$2:$B$113,0)),"")</f>
        <v>Illinois PV Knox 2, LLC</v>
      </c>
      <c r="E19" t="str">
        <f>_xlfn.IFNA(IF(ISBLANK(INDEX('Detailed Scores Group A'!$E$2:$E$113,MATCH('Waitlisted Projects Group A'!A19,'Detailed Scores Group A'!$B$2:$B$113,0))),D19,INDEX('Detailed Scores Group A'!$E$2:$E$113,MATCH('Waitlisted Projects Group A'!A19,'Detailed Scores Group A'!$B$2:$B$113,0))),"")</f>
        <v>Parent Company - ENGIE North America Inc </v>
      </c>
      <c r="F19" s="1">
        <f>_xlfn.IFNA(INDEX('Detailed Scores Group A'!$F$2:$F$113,MATCH('Waitlisted Projects Group A'!A19,'Detailed Scores Group A'!$B$2:$B$113,0)),"")</f>
        <v>2</v>
      </c>
      <c r="G19" s="1">
        <f>_xlfn.IFNA(INDEX('Detailed Scores Group A'!$AB$2:$AB$113,MATCH('Waitlisted Projects Group A'!A19,'Detailed Scores Group A'!$B$2:$B$113,0)),"")</f>
        <v>6.7857142857142865</v>
      </c>
      <c r="H19" s="44">
        <f>_xlfn.IFNA(INDEX('Detailed Scores Group A'!$AD$2:$AD$113,MATCH('Waitlisted Projects Group A'!A19,'Detailed Scores Group A'!$B$2:$B$113,0)),"")</f>
        <v>0.84242175108293205</v>
      </c>
    </row>
    <row r="20" spans="1:8">
      <c r="A20" s="50">
        <v>95141</v>
      </c>
      <c r="B20" t="str">
        <f>_xlfn.IFNA(INDEX('Detailed Scores Group A'!$D$2:$D$113,MATCH('Waitlisted Projects Group A'!A20,'Detailed Scores Group A'!$B$2:$B$113,0)),"")</f>
        <v>Chamberlin Solar, LLC8</v>
      </c>
      <c r="C20">
        <f>_xlfn.IFNA(INDEX('Detailed Scores Group A'!$A$2:$A$113,MATCH('Waitlisted Projects Group A'!A20,'Detailed Scores Group A'!$B$2:$B$113,0)),"")</f>
        <v>145</v>
      </c>
      <c r="D20" t="str">
        <f>_xlfn.IFNA(INDEX('Detailed Scores Group A'!$C$2:$C$113,MATCH('Waitlisted Projects Group A'!A20,'Detailed Scores Group A'!$B$2:$B$113,0)),"")</f>
        <v>Cypress Creek Renewables, LLC</v>
      </c>
      <c r="E20" t="str">
        <f>_xlfn.IFNA(IF(ISBLANK(INDEX('Detailed Scores Group A'!$E$2:$E$113,MATCH('Waitlisted Projects Group A'!A20,'Detailed Scores Group A'!$B$2:$B$113,0))),D20,INDEX('Detailed Scores Group A'!$E$2:$E$113,MATCH('Waitlisted Projects Group A'!A20,'Detailed Scores Group A'!$B$2:$B$113,0))),"")</f>
        <v>Cypress Creek Renewables, LLC</v>
      </c>
      <c r="F20" s="1">
        <f>_xlfn.IFNA(INDEX('Detailed Scores Group A'!$F$2:$F$113,MATCH('Waitlisted Projects Group A'!A20,'Detailed Scores Group A'!$B$2:$B$113,0)),"")</f>
        <v>5</v>
      </c>
      <c r="G20" s="1">
        <f>_xlfn.IFNA(INDEX('Detailed Scores Group A'!$AB$2:$AB$113,MATCH('Waitlisted Projects Group A'!A20,'Detailed Scores Group A'!$B$2:$B$113,0)),"")</f>
        <v>6.5561224489795933</v>
      </c>
      <c r="H20" s="44">
        <f>_xlfn.IFNA(INDEX('Detailed Scores Group A'!$AD$2:$AD$113,MATCH('Waitlisted Projects Group A'!A20,'Detailed Scores Group A'!$B$2:$B$113,0)),"")</f>
        <v>0.15494158511647499</v>
      </c>
    </row>
    <row r="21" spans="1:8">
      <c r="A21" s="50">
        <v>95156</v>
      </c>
      <c r="B21" t="str">
        <f>_xlfn.IFNA(INDEX('Detailed Scores Group A'!$D$2:$D$113,MATCH('Waitlisted Projects Group A'!A21,'Detailed Scores Group A'!$B$2:$B$113,0)),"")</f>
        <v>Bungalow Solar, LLC</v>
      </c>
      <c r="C21">
        <f>_xlfn.IFNA(INDEX('Detailed Scores Group A'!$A$2:$A$113,MATCH('Waitlisted Projects Group A'!A21,'Detailed Scores Group A'!$B$2:$B$113,0)),"")</f>
        <v>145</v>
      </c>
      <c r="D21" t="str">
        <f>_xlfn.IFNA(INDEX('Detailed Scores Group A'!$C$2:$C$113,MATCH('Waitlisted Projects Group A'!A21,'Detailed Scores Group A'!$B$2:$B$113,0)),"")</f>
        <v>Cypress Creek Renewables, LLC</v>
      </c>
      <c r="E21" t="str">
        <f>_xlfn.IFNA(IF(ISBLANK(INDEX('Detailed Scores Group A'!$E$2:$E$113,MATCH('Waitlisted Projects Group A'!A21,'Detailed Scores Group A'!$B$2:$B$113,0))),D21,INDEX('Detailed Scores Group A'!$E$2:$E$113,MATCH('Waitlisted Projects Group A'!A21,'Detailed Scores Group A'!$B$2:$B$113,0))),"")</f>
        <v>Cypress Creek Renewables, LLC</v>
      </c>
      <c r="F21" s="1">
        <f>_xlfn.IFNA(INDEX('Detailed Scores Group A'!$F$2:$F$113,MATCH('Waitlisted Projects Group A'!A21,'Detailed Scores Group A'!$B$2:$B$113,0)),"")</f>
        <v>5</v>
      </c>
      <c r="G21" s="1">
        <f>_xlfn.IFNA(INDEX('Detailed Scores Group A'!$AB$2:$AB$113,MATCH('Waitlisted Projects Group A'!A21,'Detailed Scores Group A'!$B$2:$B$113,0)),"")</f>
        <v>6.5408163265306136</v>
      </c>
      <c r="H21" s="44">
        <f>_xlfn.IFNA(INDEX('Detailed Scores Group A'!$AD$2:$AD$113,MATCH('Waitlisted Projects Group A'!A21,'Detailed Scores Group A'!$B$2:$B$113,0)),"")</f>
        <v>0.25928465577181398</v>
      </c>
    </row>
    <row r="22" spans="1:8">
      <c r="A22" s="50">
        <v>95127</v>
      </c>
      <c r="B22" t="str">
        <f>_xlfn.IFNA(INDEX('Detailed Scores Group A'!$D$2:$D$113,MATCH('Waitlisted Projects Group A'!A22,'Detailed Scores Group A'!$B$2:$B$113,0)),"")</f>
        <v>Peony Solar, LLC</v>
      </c>
      <c r="C22">
        <f>_xlfn.IFNA(INDEX('Detailed Scores Group A'!$A$2:$A$113,MATCH('Waitlisted Projects Group A'!A22,'Detailed Scores Group A'!$B$2:$B$113,0)),"")</f>
        <v>1098</v>
      </c>
      <c r="D22" t="str">
        <f>_xlfn.IFNA(INDEX('Detailed Scores Group A'!$C$2:$C$113,MATCH('Waitlisted Projects Group A'!A22,'Detailed Scores Group A'!$B$2:$B$113,0)),"")</f>
        <v>Cultivate Power, LLC</v>
      </c>
      <c r="E22" t="str">
        <f>_xlfn.IFNA(IF(ISBLANK(INDEX('Detailed Scores Group A'!$E$2:$E$113,MATCH('Waitlisted Projects Group A'!A22,'Detailed Scores Group A'!$B$2:$B$113,0))),D22,INDEX('Detailed Scores Group A'!$E$2:$E$113,MATCH('Waitlisted Projects Group A'!A22,'Detailed Scores Group A'!$B$2:$B$113,0))),"")</f>
        <v>Cultivate Power, LLC</v>
      </c>
      <c r="F22" s="1">
        <f>_xlfn.IFNA(INDEX('Detailed Scores Group A'!$F$2:$F$113,MATCH('Waitlisted Projects Group A'!A22,'Detailed Scores Group A'!$B$2:$B$113,0)),"")</f>
        <v>5</v>
      </c>
      <c r="G22" s="1">
        <f>_xlfn.IFNA(INDEX('Detailed Scores Group A'!$AB$2:$AB$113,MATCH('Waitlisted Projects Group A'!A22,'Detailed Scores Group A'!$B$2:$B$113,0)),"")</f>
        <v>6.5102040816326543</v>
      </c>
      <c r="H22" s="44">
        <f>_xlfn.IFNA(INDEX('Detailed Scores Group A'!$AD$2:$AD$113,MATCH('Waitlisted Projects Group A'!A22,'Detailed Scores Group A'!$B$2:$B$113,0)),"")</f>
        <v>0.85713324938927404</v>
      </c>
    </row>
    <row r="23" spans="1:8">
      <c r="A23" s="50">
        <v>94002</v>
      </c>
      <c r="B23" t="str">
        <f>_xlfn.IFNA(INDEX('Detailed Scores Group A'!$D$2:$D$113,MATCH('Waitlisted Projects Group A'!A23,'Detailed Scores Group A'!$B$2:$B$113,0)),"")</f>
        <v>Dalzell Landfill6,8,10</v>
      </c>
      <c r="C23">
        <f>_xlfn.IFNA(INDEX('Detailed Scores Group A'!$A$2:$A$113,MATCH('Waitlisted Projects Group A'!A23,'Detailed Scores Group A'!$B$2:$B$113,0)),"")</f>
        <v>2005</v>
      </c>
      <c r="D23" t="str">
        <f>_xlfn.IFNA(INDEX('Detailed Scores Group A'!$C$2:$C$113,MATCH('Waitlisted Projects Group A'!A23,'Detailed Scores Group A'!$B$2:$B$113,0)),"")</f>
        <v>BOW Renewables LLC</v>
      </c>
      <c r="E23" t="str">
        <f>_xlfn.IFNA(IF(ISBLANK(INDEX('Detailed Scores Group A'!$E$2:$E$113,MATCH('Waitlisted Projects Group A'!A23,'Detailed Scores Group A'!$B$2:$B$113,0))),D23,INDEX('Detailed Scores Group A'!$E$2:$E$113,MATCH('Waitlisted Projects Group A'!A23,'Detailed Scores Group A'!$B$2:$B$113,0))),"")</f>
        <v>BOW Renewables LLC</v>
      </c>
      <c r="F23" s="1">
        <f>_xlfn.IFNA(INDEX('Detailed Scores Group A'!$F$2:$F$113,MATCH('Waitlisted Projects Group A'!A23,'Detailed Scores Group A'!$B$2:$B$113,0)),"")</f>
        <v>5</v>
      </c>
      <c r="G23" s="1">
        <f>_xlfn.IFNA(INDEX('Detailed Scores Group A'!$AB$2:$AB$113,MATCH('Waitlisted Projects Group A'!A23,'Detailed Scores Group A'!$B$2:$B$113,0)),"")</f>
        <v>6</v>
      </c>
      <c r="H23" s="44">
        <f>_xlfn.IFNA(INDEX('Detailed Scores Group A'!$AD$2:$AD$113,MATCH('Waitlisted Projects Group A'!A23,'Detailed Scores Group A'!$B$2:$B$113,0)),"")</f>
        <v>0.66505172306150795</v>
      </c>
    </row>
    <row r="24" spans="1:8">
      <c r="A24" s="50">
        <v>95297</v>
      </c>
      <c r="B24" t="str">
        <f>_xlfn.IFNA(INDEX('Detailed Scores Group A'!$D$2:$D$113,MATCH('Waitlisted Projects Group A'!A24,'Detailed Scores Group A'!$B$2:$B$113,0)),"")</f>
        <v>Stovepipe Solar Phase 2</v>
      </c>
      <c r="C24">
        <f>_xlfn.IFNA(INDEX('Detailed Scores Group A'!$A$2:$A$113,MATCH('Waitlisted Projects Group A'!A24,'Detailed Scores Group A'!$B$2:$B$113,0)),"")</f>
        <v>2023</v>
      </c>
      <c r="D24" t="str">
        <f>_xlfn.IFNA(INDEX('Detailed Scores Group A'!$C$2:$C$113,MATCH('Waitlisted Projects Group A'!A24,'Detailed Scores Group A'!$B$2:$B$113,0)),"")</f>
        <v>Trajectory Solar 3, LLC</v>
      </c>
      <c r="E24" t="str">
        <f>_xlfn.IFNA(IF(ISBLANK(INDEX('Detailed Scores Group A'!$E$2:$E$113,MATCH('Waitlisted Projects Group A'!A24,'Detailed Scores Group A'!$B$2:$B$113,0))),D24,INDEX('Detailed Scores Group A'!$E$2:$E$113,MATCH('Waitlisted Projects Group A'!A24,'Detailed Scores Group A'!$B$2:$B$113,0))),"")</f>
        <v>Trajectory Solar 3, LLC</v>
      </c>
      <c r="F24" s="1">
        <f>_xlfn.IFNA(INDEX('Detailed Scores Group A'!$F$2:$F$113,MATCH('Waitlisted Projects Group A'!A24,'Detailed Scores Group A'!$B$2:$B$113,0)),"")</f>
        <v>3</v>
      </c>
      <c r="G24" s="1">
        <f>_xlfn.IFNA(INDEX('Detailed Scores Group A'!$AB$2:$AB$113,MATCH('Waitlisted Projects Group A'!A24,'Detailed Scores Group A'!$B$2:$B$113,0)),"")</f>
        <v>6</v>
      </c>
      <c r="H24" s="44">
        <f>_xlfn.IFNA(INDEX('Detailed Scores Group A'!$AD$2:$AD$113,MATCH('Waitlisted Projects Group A'!A24,'Detailed Scores Group A'!$B$2:$B$113,0)),"")</f>
        <v>0.65221139492709201</v>
      </c>
    </row>
    <row r="25" spans="1:8">
      <c r="A25" s="50">
        <v>95113</v>
      </c>
      <c r="B25" t="str">
        <f>_xlfn.IFNA(INDEX('Detailed Scores Group A'!$D$2:$D$113,MATCH('Waitlisted Projects Group A'!A25,'Detailed Scores Group A'!$B$2:$B$113,0)),"")</f>
        <v>Peoria Solar 2, LLC8</v>
      </c>
      <c r="C25">
        <f>_xlfn.IFNA(INDEX('Detailed Scores Group A'!$A$2:$A$113,MATCH('Waitlisted Projects Group A'!A25,'Detailed Scores Group A'!$B$2:$B$113,0)),"")</f>
        <v>2023</v>
      </c>
      <c r="D25" t="str">
        <f>_xlfn.IFNA(INDEX('Detailed Scores Group A'!$C$2:$C$113,MATCH('Waitlisted Projects Group A'!A25,'Detailed Scores Group A'!$B$2:$B$113,0)),"")</f>
        <v>Trajectory Solar 3, LLC</v>
      </c>
      <c r="E25" t="str">
        <f>_xlfn.IFNA(IF(ISBLANK(INDEX('Detailed Scores Group A'!$E$2:$E$113,MATCH('Waitlisted Projects Group A'!A25,'Detailed Scores Group A'!$B$2:$B$113,0))),D25,INDEX('Detailed Scores Group A'!$E$2:$E$113,MATCH('Waitlisted Projects Group A'!A25,'Detailed Scores Group A'!$B$2:$B$113,0))),"")</f>
        <v>Trajectory Solar 3, LLC</v>
      </c>
      <c r="F25" s="1">
        <f>_xlfn.IFNA(INDEX('Detailed Scores Group A'!$F$2:$F$113,MATCH('Waitlisted Projects Group A'!A25,'Detailed Scores Group A'!$B$2:$B$113,0)),"")</f>
        <v>1.25</v>
      </c>
      <c r="G25" s="1">
        <f>_xlfn.IFNA(INDEX('Detailed Scores Group A'!$AB$2:$AB$113,MATCH('Waitlisted Projects Group A'!A25,'Detailed Scores Group A'!$B$2:$B$113,0)),"")</f>
        <v>6</v>
      </c>
      <c r="H25" s="44">
        <f>_xlfn.IFNA(INDEX('Detailed Scores Group A'!$AD$2:$AD$113,MATCH('Waitlisted Projects Group A'!A25,'Detailed Scores Group A'!$B$2:$B$113,0)),"")</f>
        <v>0.56115519524896895</v>
      </c>
    </row>
    <row r="26" spans="1:8">
      <c r="A26" s="50">
        <v>95244</v>
      </c>
      <c r="B26" t="str">
        <f>_xlfn.IFNA(INDEX('Detailed Scores Group A'!$D$2:$D$113,MATCH('Waitlisted Projects Group A'!A26,'Detailed Scores Group A'!$B$2:$B$113,0)),"")</f>
        <v>H and R Solar Farm South Phase 28,10</v>
      </c>
      <c r="C26">
        <f>_xlfn.IFNA(INDEX('Detailed Scores Group A'!$A$2:$A$113,MATCH('Waitlisted Projects Group A'!A26,'Detailed Scores Group A'!$B$2:$B$113,0)),"")</f>
        <v>2023</v>
      </c>
      <c r="D26" t="str">
        <f>_xlfn.IFNA(INDEX('Detailed Scores Group A'!$C$2:$C$113,MATCH('Waitlisted Projects Group A'!A26,'Detailed Scores Group A'!$B$2:$B$113,0)),"")</f>
        <v>Trajectory Solar 3, LLC</v>
      </c>
      <c r="E26" t="str">
        <f>_xlfn.IFNA(IF(ISBLANK(INDEX('Detailed Scores Group A'!$E$2:$E$113,MATCH('Waitlisted Projects Group A'!A26,'Detailed Scores Group A'!$B$2:$B$113,0))),D26,INDEX('Detailed Scores Group A'!$E$2:$E$113,MATCH('Waitlisted Projects Group A'!A26,'Detailed Scores Group A'!$B$2:$B$113,0))),"")</f>
        <v>Trajectory Solar 3, LLC</v>
      </c>
      <c r="F26" s="1">
        <f>_xlfn.IFNA(INDEX('Detailed Scores Group A'!$F$2:$F$113,MATCH('Waitlisted Projects Group A'!A26,'Detailed Scores Group A'!$B$2:$B$113,0)),"")</f>
        <v>2</v>
      </c>
      <c r="G26" s="1">
        <f>_xlfn.IFNA(INDEX('Detailed Scores Group A'!$AB$2:$AB$113,MATCH('Waitlisted Projects Group A'!A26,'Detailed Scores Group A'!$B$2:$B$113,0)),"")</f>
        <v>6</v>
      </c>
      <c r="H26" s="44">
        <f>_xlfn.IFNA(INDEX('Detailed Scores Group A'!$AD$2:$AD$113,MATCH('Waitlisted Projects Group A'!A26,'Detailed Scores Group A'!$B$2:$B$113,0)),"")</f>
        <v>0.47337964441167601</v>
      </c>
    </row>
    <row r="27" spans="1:8">
      <c r="A27" s="50">
        <v>95241</v>
      </c>
      <c r="B27" t="str">
        <f>_xlfn.IFNA(INDEX('Detailed Scores Group A'!$D$2:$D$113,MATCH('Waitlisted Projects Group A'!A27,'Detailed Scores Group A'!$B$2:$B$113,0)),"")</f>
        <v>H and R Solar Farm South8,10</v>
      </c>
      <c r="C27">
        <f>_xlfn.IFNA(INDEX('Detailed Scores Group A'!$A$2:$A$113,MATCH('Waitlisted Projects Group A'!A27,'Detailed Scores Group A'!$B$2:$B$113,0)),"")</f>
        <v>2023</v>
      </c>
      <c r="D27" t="str">
        <f>_xlfn.IFNA(INDEX('Detailed Scores Group A'!$C$2:$C$113,MATCH('Waitlisted Projects Group A'!A27,'Detailed Scores Group A'!$B$2:$B$113,0)),"")</f>
        <v>Trajectory Solar 3, LLC</v>
      </c>
      <c r="E27" t="str">
        <f>_xlfn.IFNA(IF(ISBLANK(INDEX('Detailed Scores Group A'!$E$2:$E$113,MATCH('Waitlisted Projects Group A'!A27,'Detailed Scores Group A'!$B$2:$B$113,0))),D27,INDEX('Detailed Scores Group A'!$E$2:$E$113,MATCH('Waitlisted Projects Group A'!A27,'Detailed Scores Group A'!$B$2:$B$113,0))),"")</f>
        <v>Trajectory Solar 3, LLC</v>
      </c>
      <c r="F27" s="1">
        <f>_xlfn.IFNA(INDEX('Detailed Scores Group A'!$F$2:$F$113,MATCH('Waitlisted Projects Group A'!A27,'Detailed Scores Group A'!$B$2:$B$113,0)),"")</f>
        <v>2</v>
      </c>
      <c r="G27" s="1">
        <f>_xlfn.IFNA(INDEX('Detailed Scores Group A'!$AB$2:$AB$113,MATCH('Waitlisted Projects Group A'!A27,'Detailed Scores Group A'!$B$2:$B$113,0)),"")</f>
        <v>6</v>
      </c>
      <c r="H27" s="44">
        <f>_xlfn.IFNA(INDEX('Detailed Scores Group A'!$AD$2:$AD$113,MATCH('Waitlisted Projects Group A'!A27,'Detailed Scores Group A'!$B$2:$B$113,0)),"")</f>
        <v>0.45008355335933398</v>
      </c>
    </row>
    <row r="28" spans="1:8">
      <c r="A28" s="50">
        <v>95288</v>
      </c>
      <c r="B28" t="str">
        <f>_xlfn.IFNA(INDEX('Detailed Scores Group A'!$D$2:$D$113,MATCH('Waitlisted Projects Group A'!A28,'Detailed Scores Group A'!$B$2:$B$113,0)),"")</f>
        <v>Tilton Solar</v>
      </c>
      <c r="C28">
        <f>_xlfn.IFNA(INDEX('Detailed Scores Group A'!$A$2:$A$113,MATCH('Waitlisted Projects Group A'!A28,'Detailed Scores Group A'!$B$2:$B$113,0)),"")</f>
        <v>24</v>
      </c>
      <c r="D28" t="str">
        <f>_xlfn.IFNA(INDEX('Detailed Scores Group A'!$C$2:$C$113,MATCH('Waitlisted Projects Group A'!A28,'Detailed Scores Group A'!$B$2:$B$113,0)),"")</f>
        <v>Sunvest New Energy LLC</v>
      </c>
      <c r="E28" t="str">
        <f>_xlfn.IFNA(IF(ISBLANK(INDEX('Detailed Scores Group A'!$E$2:$E$113,MATCH('Waitlisted Projects Group A'!A28,'Detailed Scores Group A'!$B$2:$B$113,0))),D28,INDEX('Detailed Scores Group A'!$E$2:$E$113,MATCH('Waitlisted Projects Group A'!A28,'Detailed Scores Group A'!$B$2:$B$113,0))),"")</f>
        <v>Sunvest New Energy LLC</v>
      </c>
      <c r="F28" s="1">
        <f>_xlfn.IFNA(INDEX('Detailed Scores Group A'!$F$2:$F$113,MATCH('Waitlisted Projects Group A'!A28,'Detailed Scores Group A'!$B$2:$B$113,0)),"")</f>
        <v>5</v>
      </c>
      <c r="G28" s="1">
        <f>_xlfn.IFNA(INDEX('Detailed Scores Group A'!$AB$2:$AB$113,MATCH('Waitlisted Projects Group A'!A28,'Detailed Scores Group A'!$B$2:$B$113,0)),"")</f>
        <v>6</v>
      </c>
      <c r="H28" s="44">
        <f>_xlfn.IFNA(INDEX('Detailed Scores Group A'!$AD$2:$AD$113,MATCH('Waitlisted Projects Group A'!A28,'Detailed Scores Group A'!$B$2:$B$113,0)),"")</f>
        <v>0.35424836709683799</v>
      </c>
    </row>
    <row r="29" spans="1:8">
      <c r="A29" s="50">
        <v>95273</v>
      </c>
      <c r="B29" t="str">
        <f>_xlfn.IFNA(INDEX('Detailed Scores Group A'!$D$2:$D$113,MATCH('Waitlisted Projects Group A'!A29,'Detailed Scores Group A'!$B$2:$B$113,0)),"")</f>
        <v>H and R Solar Farm North</v>
      </c>
      <c r="C29">
        <f>_xlfn.IFNA(INDEX('Detailed Scores Group A'!$A$2:$A$113,MATCH('Waitlisted Projects Group A'!A29,'Detailed Scores Group A'!$B$2:$B$113,0)),"")</f>
        <v>2023</v>
      </c>
      <c r="D29" t="str">
        <f>_xlfn.IFNA(INDEX('Detailed Scores Group A'!$C$2:$C$113,MATCH('Waitlisted Projects Group A'!A29,'Detailed Scores Group A'!$B$2:$B$113,0)),"")</f>
        <v>Trajectory Solar 3, LLC</v>
      </c>
      <c r="E29" t="str">
        <f>_xlfn.IFNA(IF(ISBLANK(INDEX('Detailed Scores Group A'!$E$2:$E$113,MATCH('Waitlisted Projects Group A'!A29,'Detailed Scores Group A'!$B$2:$B$113,0))),D29,INDEX('Detailed Scores Group A'!$E$2:$E$113,MATCH('Waitlisted Projects Group A'!A29,'Detailed Scores Group A'!$B$2:$B$113,0))),"")</f>
        <v>Trajectory Solar 3, LLC</v>
      </c>
      <c r="F29" s="1">
        <f>_xlfn.IFNA(INDEX('Detailed Scores Group A'!$F$2:$F$113,MATCH('Waitlisted Projects Group A'!A29,'Detailed Scores Group A'!$B$2:$B$113,0)),"")</f>
        <v>2</v>
      </c>
      <c r="G29" s="1">
        <f>_xlfn.IFNA(INDEX('Detailed Scores Group A'!$AB$2:$AB$113,MATCH('Waitlisted Projects Group A'!A29,'Detailed Scores Group A'!$B$2:$B$113,0)),"")</f>
        <v>6</v>
      </c>
      <c r="H29" s="44">
        <f>_xlfn.IFNA(INDEX('Detailed Scores Group A'!$AD$2:$AD$113,MATCH('Waitlisted Projects Group A'!A29,'Detailed Scores Group A'!$B$2:$B$113,0)),"")</f>
        <v>0.35412183830300797</v>
      </c>
    </row>
    <row r="30" spans="1:8">
      <c r="A30" s="50">
        <v>95463</v>
      </c>
      <c r="B30" t="str">
        <f>_xlfn.IFNA(INDEX('Detailed Scores Group A'!$D$2:$D$113,MATCH('Waitlisted Projects Group A'!A30,'Detailed Scores Group A'!$B$2:$B$113,0)),"")</f>
        <v>St. John</v>
      </c>
      <c r="C30">
        <f>_xlfn.IFNA(INDEX('Detailed Scores Group A'!$A$2:$A$113,MATCH('Waitlisted Projects Group A'!A30,'Detailed Scores Group A'!$B$2:$B$113,0)),"")</f>
        <v>21</v>
      </c>
      <c r="D30" t="str">
        <f>_xlfn.IFNA(INDEX('Detailed Scores Group A'!$C$2:$C$113,MATCH('Waitlisted Projects Group A'!A30,'Detailed Scores Group A'!$B$2:$B$113,0)),"")</f>
        <v>SolarStone Illinois LLC</v>
      </c>
      <c r="E30" t="str">
        <f>_xlfn.IFNA(IF(ISBLANK(INDEX('Detailed Scores Group A'!$E$2:$E$113,MATCH('Waitlisted Projects Group A'!A30,'Detailed Scores Group A'!$B$2:$B$113,0))),D30,INDEX('Detailed Scores Group A'!$E$2:$E$113,MATCH('Waitlisted Projects Group A'!A30,'Detailed Scores Group A'!$B$2:$B$113,0))),"")</f>
        <v>SolarStone Illinois LLC</v>
      </c>
      <c r="F30" s="1">
        <f>_xlfn.IFNA(INDEX('Detailed Scores Group A'!$F$2:$F$113,MATCH('Waitlisted Projects Group A'!A30,'Detailed Scores Group A'!$B$2:$B$113,0)),"")</f>
        <v>2</v>
      </c>
      <c r="G30" s="1">
        <f>_xlfn.IFNA(INDEX('Detailed Scores Group A'!$AB$2:$AB$113,MATCH('Waitlisted Projects Group A'!A30,'Detailed Scores Group A'!$B$2:$B$113,0)),"")</f>
        <v>6</v>
      </c>
      <c r="H30" s="44">
        <f>_xlfn.IFNA(INDEX('Detailed Scores Group A'!$AD$2:$AD$113,MATCH('Waitlisted Projects Group A'!A30,'Detailed Scores Group A'!$B$2:$B$113,0)),"")</f>
        <v>0.28014525283834901</v>
      </c>
    </row>
    <row r="31" spans="1:8">
      <c r="A31" s="50">
        <v>95389</v>
      </c>
      <c r="B31" t="str">
        <f>_xlfn.IFNA(INDEX('Detailed Scores Group A'!$D$2:$D$113,MATCH('Waitlisted Projects Group A'!A31,'Detailed Scores Group A'!$B$2:$B$113,0)),"")</f>
        <v>Pontoon Beach</v>
      </c>
      <c r="C31">
        <f>_xlfn.IFNA(INDEX('Detailed Scores Group A'!$A$2:$A$113,MATCH('Waitlisted Projects Group A'!A31,'Detailed Scores Group A'!$B$2:$B$113,0)),"")</f>
        <v>21</v>
      </c>
      <c r="D31" t="str">
        <f>_xlfn.IFNA(INDEX('Detailed Scores Group A'!$C$2:$C$113,MATCH('Waitlisted Projects Group A'!A31,'Detailed Scores Group A'!$B$2:$B$113,0)),"")</f>
        <v>SolarStone Illinois LLC</v>
      </c>
      <c r="E31" t="str">
        <f>_xlfn.IFNA(IF(ISBLANK(INDEX('Detailed Scores Group A'!$E$2:$E$113,MATCH('Waitlisted Projects Group A'!A31,'Detailed Scores Group A'!$B$2:$B$113,0))),D31,INDEX('Detailed Scores Group A'!$E$2:$E$113,MATCH('Waitlisted Projects Group A'!A31,'Detailed Scores Group A'!$B$2:$B$113,0))),"")</f>
        <v>SolarStone Illinois LLC</v>
      </c>
      <c r="F31" s="1">
        <f>_xlfn.IFNA(INDEX('Detailed Scores Group A'!$F$2:$F$113,MATCH('Waitlisted Projects Group A'!A31,'Detailed Scores Group A'!$B$2:$B$113,0)),"")</f>
        <v>2</v>
      </c>
      <c r="G31" s="1">
        <f>_xlfn.IFNA(INDEX('Detailed Scores Group A'!$AB$2:$AB$113,MATCH('Waitlisted Projects Group A'!A31,'Detailed Scores Group A'!$B$2:$B$113,0)),"")</f>
        <v>6</v>
      </c>
      <c r="H31" s="44">
        <f>_xlfn.IFNA(INDEX('Detailed Scores Group A'!$AD$2:$AD$113,MATCH('Waitlisted Projects Group A'!A31,'Detailed Scores Group A'!$B$2:$B$113,0)),"")</f>
        <v>0.13104008749749399</v>
      </c>
    </row>
    <row r="32" spans="1:8">
      <c r="A32" s="50">
        <v>95420</v>
      </c>
      <c r="B32" t="str">
        <f>_xlfn.IFNA(INDEX('Detailed Scores Group A'!$D$2:$D$113,MATCH('Waitlisted Projects Group A'!A32,'Detailed Scores Group A'!$B$2:$B$113,0)),"")</f>
        <v>Barnes Solar 1</v>
      </c>
      <c r="C32">
        <f>_xlfn.IFNA(INDEX('Detailed Scores Group A'!$A$2:$A$113,MATCH('Waitlisted Projects Group A'!A32,'Detailed Scores Group A'!$B$2:$B$113,0)),"")</f>
        <v>80</v>
      </c>
      <c r="D32" t="str">
        <f>_xlfn.IFNA(INDEX('Detailed Scores Group A'!$C$2:$C$113,MATCH('Waitlisted Projects Group A'!A32,'Detailed Scores Group A'!$B$2:$B$113,0)),"")</f>
        <v>SRE IL REC Administrator 1, LLC</v>
      </c>
      <c r="E32" t="str">
        <f>_xlfn.IFNA(IF(ISBLANK(INDEX('Detailed Scores Group A'!$E$2:$E$113,MATCH('Waitlisted Projects Group A'!A32,'Detailed Scores Group A'!$B$2:$B$113,0))),D32,INDEX('Detailed Scores Group A'!$E$2:$E$113,MATCH('Waitlisted Projects Group A'!A32,'Detailed Scores Group A'!$B$2:$B$113,0))),"")</f>
        <v>SRE IL REC Administrator 1, LLC</v>
      </c>
      <c r="F32" s="1">
        <f>_xlfn.IFNA(INDEX('Detailed Scores Group A'!$F$2:$F$113,MATCH('Waitlisted Projects Group A'!A32,'Detailed Scores Group A'!$B$2:$B$113,0)),"")</f>
        <v>5</v>
      </c>
      <c r="G32" s="1">
        <f>_xlfn.IFNA(INDEX('Detailed Scores Group A'!$AB$2:$AB$113,MATCH('Waitlisted Projects Group A'!A32,'Detailed Scores Group A'!$B$2:$B$113,0)),"")</f>
        <v>6</v>
      </c>
      <c r="H32" s="44">
        <f>_xlfn.IFNA(INDEX('Detailed Scores Group A'!$AD$2:$AD$113,MATCH('Waitlisted Projects Group A'!A32,'Detailed Scores Group A'!$B$2:$B$113,0)),"")</f>
        <v>5.1847588659789104E-3</v>
      </c>
    </row>
    <row r="33" spans="1:8">
      <c r="A33" s="50">
        <v>95372</v>
      </c>
      <c r="B33" t="str">
        <f>_xlfn.IFNA(INDEX('Detailed Scores Group A'!$D$2:$D$113,MATCH('Waitlisted Projects Group A'!A33,'Detailed Scores Group A'!$B$2:$B$113,0)),"")</f>
        <v>PEARL ST SOLAR 2, LLC</v>
      </c>
      <c r="C33">
        <f>_xlfn.IFNA(INDEX('Detailed Scores Group A'!$A$2:$A$113,MATCH('Waitlisted Projects Group A'!A33,'Detailed Scores Group A'!$B$2:$B$113,0)),"")</f>
        <v>1085</v>
      </c>
      <c r="D33" t="str">
        <f>_xlfn.IFNA(INDEX('Detailed Scores Group A'!$C$2:$C$113,MATCH('Waitlisted Projects Group A'!A33,'Detailed Scores Group A'!$B$2:$B$113,0)),"")</f>
        <v>1115 Solar Development, LLC</v>
      </c>
      <c r="E33" t="str">
        <f>_xlfn.IFNA(IF(ISBLANK(INDEX('Detailed Scores Group A'!$E$2:$E$113,MATCH('Waitlisted Projects Group A'!A33,'Detailed Scores Group A'!$B$2:$B$113,0))),D33,INDEX('Detailed Scores Group A'!$E$2:$E$113,MATCH('Waitlisted Projects Group A'!A33,'Detailed Scores Group A'!$B$2:$B$113,0))),"")</f>
        <v>1115 Solar Development, LLC</v>
      </c>
      <c r="F33" s="1">
        <f>_xlfn.IFNA(INDEX('Detailed Scores Group A'!$F$2:$F$113,MATCH('Waitlisted Projects Group A'!A33,'Detailed Scores Group A'!$B$2:$B$113,0)),"")</f>
        <v>2</v>
      </c>
      <c r="G33" s="1">
        <f>_xlfn.IFNA(INDEX('Detailed Scores Group A'!$AB$2:$AB$113,MATCH('Waitlisted Projects Group A'!A33,'Detailed Scores Group A'!$B$2:$B$113,0)),"")</f>
        <v>5.954081632653061</v>
      </c>
      <c r="H33" s="44">
        <f>_xlfn.IFNA(INDEX('Detailed Scores Group A'!$AD$2:$AD$113,MATCH('Waitlisted Projects Group A'!A33,'Detailed Scores Group A'!$B$2:$B$113,0)),"")</f>
        <v>0.497715425215354</v>
      </c>
    </row>
    <row r="34" spans="1:8">
      <c r="A34" s="50">
        <v>92566</v>
      </c>
      <c r="B34" t="str">
        <f>_xlfn.IFNA(INDEX('Detailed Scores Group A'!$D$2:$D$113,MATCH('Waitlisted Projects Group A'!A34,'Detailed Scores Group A'!$B$2:$B$113,0)),"")</f>
        <v>Brimfield Site 1 Updated</v>
      </c>
      <c r="C34">
        <f>_xlfn.IFNA(INDEX('Detailed Scores Group A'!$A$2:$A$113,MATCH('Waitlisted Projects Group A'!A34,'Detailed Scores Group A'!$B$2:$B$113,0)),"")</f>
        <v>152</v>
      </c>
      <c r="D34" t="str">
        <f>_xlfn.IFNA(INDEX('Detailed Scores Group A'!$C$2:$C$113,MATCH('Waitlisted Projects Group A'!A34,'Detailed Scores Group A'!$B$2:$B$113,0)),"")</f>
        <v>Forefront Power, LLC</v>
      </c>
      <c r="E34" t="str">
        <f>_xlfn.IFNA(IF(ISBLANK(INDEX('Detailed Scores Group A'!$E$2:$E$113,MATCH('Waitlisted Projects Group A'!A34,'Detailed Scores Group A'!$B$2:$B$113,0))),D34,INDEX('Detailed Scores Group A'!$E$2:$E$113,MATCH('Waitlisted Projects Group A'!A34,'Detailed Scores Group A'!$B$2:$B$113,0))),"")</f>
        <v>Forefront Power, LLC</v>
      </c>
      <c r="F34" s="1">
        <f>_xlfn.IFNA(INDEX('Detailed Scores Group A'!$F$2:$F$113,MATCH('Waitlisted Projects Group A'!A34,'Detailed Scores Group A'!$B$2:$B$113,0)),"")</f>
        <v>2</v>
      </c>
      <c r="G34" s="1">
        <f>_xlfn.IFNA(INDEX('Detailed Scores Group A'!$AB$2:$AB$113,MATCH('Waitlisted Projects Group A'!A34,'Detailed Scores Group A'!$B$2:$B$113,0)),"")</f>
        <v>5.8316326530612255</v>
      </c>
      <c r="H34" s="44">
        <f>_xlfn.IFNA(INDEX('Detailed Scores Group A'!$AD$2:$AD$113,MATCH('Waitlisted Projects Group A'!A34,'Detailed Scores Group A'!$B$2:$B$113,0)),"")</f>
        <v>5.1634570944730097E-2</v>
      </c>
    </row>
    <row r="35" spans="1:8">
      <c r="A35" s="50">
        <v>95182</v>
      </c>
      <c r="B35" t="str">
        <f>_xlfn.IFNA(INDEX('Detailed Scores Group A'!$D$2:$D$113,MATCH('Waitlisted Projects Group A'!A35,'Detailed Scores Group A'!$B$2:$B$113,0)),"")</f>
        <v>Serenity Solar, LLC8</v>
      </c>
      <c r="C35">
        <f>_xlfn.IFNA(INDEX('Detailed Scores Group A'!$A$2:$A$113,MATCH('Waitlisted Projects Group A'!A35,'Detailed Scores Group A'!$B$2:$B$113,0)),"")</f>
        <v>145</v>
      </c>
      <c r="D35" t="str">
        <f>_xlfn.IFNA(INDEX('Detailed Scores Group A'!$C$2:$C$113,MATCH('Waitlisted Projects Group A'!A35,'Detailed Scores Group A'!$B$2:$B$113,0)),"")</f>
        <v>Cypress Creek Renewables, LLC</v>
      </c>
      <c r="E35" t="str">
        <f>_xlfn.IFNA(IF(ISBLANK(INDEX('Detailed Scores Group A'!$E$2:$E$113,MATCH('Waitlisted Projects Group A'!A35,'Detailed Scores Group A'!$B$2:$B$113,0))),D35,INDEX('Detailed Scores Group A'!$E$2:$E$113,MATCH('Waitlisted Projects Group A'!A35,'Detailed Scores Group A'!$B$2:$B$113,0))),"")</f>
        <v>Cypress Creek Renewables, LLC</v>
      </c>
      <c r="F35" s="1">
        <f>_xlfn.IFNA(INDEX('Detailed Scores Group A'!$F$2:$F$113,MATCH('Waitlisted Projects Group A'!A35,'Detailed Scores Group A'!$B$2:$B$113,0)),"")</f>
        <v>5</v>
      </c>
      <c r="G35" s="1">
        <f>_xlfn.IFNA(INDEX('Detailed Scores Group A'!$AB$2:$AB$113,MATCH('Waitlisted Projects Group A'!A35,'Detailed Scores Group A'!$B$2:$B$113,0)),"")</f>
        <v>5.7551020408163271</v>
      </c>
      <c r="H35" s="44">
        <f>_xlfn.IFNA(INDEX('Detailed Scores Group A'!$AD$2:$AD$113,MATCH('Waitlisted Projects Group A'!A35,'Detailed Scores Group A'!$B$2:$B$113,0)),"")</f>
        <v>3.13231336973138E-2</v>
      </c>
    </row>
    <row r="36" spans="1:8">
      <c r="A36" s="50">
        <v>95070</v>
      </c>
      <c r="B36" t="str">
        <f>_xlfn.IFNA(INDEX('Detailed Scores Group A'!$D$2:$D$113,MATCH('Waitlisted Projects Group A'!A36,'Detailed Scores Group A'!$B$2:$B$113,0)),"")</f>
        <v>Mound City Solar, LLC</v>
      </c>
      <c r="C36">
        <f>_xlfn.IFNA(INDEX('Detailed Scores Group A'!$A$2:$A$113,MATCH('Waitlisted Projects Group A'!A36,'Detailed Scores Group A'!$B$2:$B$113,0)),"")</f>
        <v>343</v>
      </c>
      <c r="D36" t="str">
        <f>_xlfn.IFNA(INDEX('Detailed Scores Group A'!$C$2:$C$113,MATCH('Waitlisted Projects Group A'!A36,'Detailed Scores Group A'!$B$2:$B$113,0)),"")</f>
        <v>Nexamp Solar, LLC</v>
      </c>
      <c r="E36" t="str">
        <f>_xlfn.IFNA(IF(ISBLANK(INDEX('Detailed Scores Group A'!$E$2:$E$113,MATCH('Waitlisted Projects Group A'!A36,'Detailed Scores Group A'!$B$2:$B$113,0))),D36,INDEX('Detailed Scores Group A'!$E$2:$E$113,MATCH('Waitlisted Projects Group A'!A36,'Detailed Scores Group A'!$B$2:$B$113,0))),"")</f>
        <v>Parent Company - Nexamp, Inc. </v>
      </c>
      <c r="F36" s="1">
        <f>_xlfn.IFNA(INDEX('Detailed Scores Group A'!$F$2:$F$113,MATCH('Waitlisted Projects Group A'!A36,'Detailed Scores Group A'!$B$2:$B$113,0)),"")</f>
        <v>5</v>
      </c>
      <c r="G36" s="1">
        <f>_xlfn.IFNA(INDEX('Detailed Scores Group A'!$AB$2:$AB$113,MATCH('Waitlisted Projects Group A'!A36,'Detailed Scores Group A'!$B$2:$B$113,0)),"")</f>
        <v>5.7091836734693882</v>
      </c>
      <c r="H36" s="44">
        <f>_xlfn.IFNA(INDEX('Detailed Scores Group A'!$AD$2:$AD$113,MATCH('Waitlisted Projects Group A'!A36,'Detailed Scores Group A'!$B$2:$B$113,0)),"")</f>
        <v>0.38238872060278301</v>
      </c>
    </row>
    <row r="37" spans="1:8">
      <c r="A37" s="50">
        <v>95129</v>
      </c>
      <c r="B37" t="str">
        <f>_xlfn.IFNA(INDEX('Detailed Scores Group A'!$D$2:$D$113,MATCH('Waitlisted Projects Group A'!A37,'Detailed Scores Group A'!$B$2:$B$113,0)),"")</f>
        <v>Gander Farms I A8</v>
      </c>
      <c r="C37">
        <f>_xlfn.IFNA(INDEX('Detailed Scores Group A'!$A$2:$A$113,MATCH('Waitlisted Projects Group A'!A37,'Detailed Scores Group A'!$B$2:$B$113,0)),"")</f>
        <v>24</v>
      </c>
      <c r="D37" t="str">
        <f>_xlfn.IFNA(INDEX('Detailed Scores Group A'!$C$2:$C$113,MATCH('Waitlisted Projects Group A'!A37,'Detailed Scores Group A'!$B$2:$B$113,0)),"")</f>
        <v>Sunvest New Energy LLC</v>
      </c>
      <c r="E37" t="str">
        <f>_xlfn.IFNA(IF(ISBLANK(INDEX('Detailed Scores Group A'!$E$2:$E$113,MATCH('Waitlisted Projects Group A'!A37,'Detailed Scores Group A'!$B$2:$B$113,0))),D37,INDEX('Detailed Scores Group A'!$E$2:$E$113,MATCH('Waitlisted Projects Group A'!A37,'Detailed Scores Group A'!$B$2:$B$113,0))),"")</f>
        <v>Sunvest New Energy LLC</v>
      </c>
      <c r="F37" s="1">
        <f>_xlfn.IFNA(INDEX('Detailed Scores Group A'!$F$2:$F$113,MATCH('Waitlisted Projects Group A'!A37,'Detailed Scores Group A'!$B$2:$B$113,0)),"")</f>
        <v>2</v>
      </c>
      <c r="G37" s="1">
        <f>_xlfn.IFNA(INDEX('Detailed Scores Group A'!$AB$2:$AB$113,MATCH('Waitlisted Projects Group A'!A37,'Detailed Scores Group A'!$B$2:$B$113,0)),"")</f>
        <v>5.6479591836734704</v>
      </c>
      <c r="H37" s="44">
        <f>_xlfn.IFNA(INDEX('Detailed Scores Group A'!$AD$2:$AD$113,MATCH('Waitlisted Projects Group A'!A37,'Detailed Scores Group A'!$B$2:$B$113,0)),"")</f>
        <v>7.8454321691154797E-3</v>
      </c>
    </row>
    <row r="38" spans="1:8">
      <c r="A38" s="50">
        <v>93921</v>
      </c>
      <c r="B38" t="str">
        <f>_xlfn.IFNA(INDEX('Detailed Scores Group A'!$D$2:$D$113,MATCH('Waitlisted Projects Group A'!A38,'Detailed Scores Group A'!$B$2:$B$113,0)),"")</f>
        <v>Brimfield Site 2 Updated</v>
      </c>
      <c r="C38">
        <f>_xlfn.IFNA(INDEX('Detailed Scores Group A'!$A$2:$A$113,MATCH('Waitlisted Projects Group A'!A38,'Detailed Scores Group A'!$B$2:$B$113,0)),"")</f>
        <v>152</v>
      </c>
      <c r="D38" t="str">
        <f>_xlfn.IFNA(INDEX('Detailed Scores Group A'!$C$2:$C$113,MATCH('Waitlisted Projects Group A'!A38,'Detailed Scores Group A'!$B$2:$B$113,0)),"")</f>
        <v>Forefront Power, LLC</v>
      </c>
      <c r="E38" t="str">
        <f>_xlfn.IFNA(IF(ISBLANK(INDEX('Detailed Scores Group A'!$E$2:$E$113,MATCH('Waitlisted Projects Group A'!A38,'Detailed Scores Group A'!$B$2:$B$113,0))),D38,INDEX('Detailed Scores Group A'!$E$2:$E$113,MATCH('Waitlisted Projects Group A'!A38,'Detailed Scores Group A'!$B$2:$B$113,0))),"")</f>
        <v>Forefront Power, LLC</v>
      </c>
      <c r="F38" s="1">
        <f>_xlfn.IFNA(INDEX('Detailed Scores Group A'!$F$2:$F$113,MATCH('Waitlisted Projects Group A'!A38,'Detailed Scores Group A'!$B$2:$B$113,0)),"")</f>
        <v>2</v>
      </c>
      <c r="G38" s="1">
        <f>_xlfn.IFNA(INDEX('Detailed Scores Group A'!$AB$2:$AB$113,MATCH('Waitlisted Projects Group A'!A38,'Detailed Scores Group A'!$B$2:$B$113,0)),"")</f>
        <v>5.6326530612244907</v>
      </c>
      <c r="H38" s="44">
        <f>_xlfn.IFNA(INDEX('Detailed Scores Group A'!$AD$2:$AD$113,MATCH('Waitlisted Projects Group A'!A38,'Detailed Scores Group A'!$B$2:$B$113,0)),"")</f>
        <v>0.61995484082916497</v>
      </c>
    </row>
    <row r="39" spans="1:8">
      <c r="A39" s="50">
        <v>95093</v>
      </c>
      <c r="B39" t="str">
        <f>_xlfn.IFNA(INDEX('Detailed Scores Group A'!$D$2:$D$113,MATCH('Waitlisted Projects Group A'!A39,'Detailed Scores Group A'!$B$2:$B$113,0)),"")</f>
        <v>SPG Camber I Solar</v>
      </c>
      <c r="C39">
        <f>_xlfn.IFNA(INDEX('Detailed Scores Group A'!$A$2:$A$113,MATCH('Waitlisted Projects Group A'!A39,'Detailed Scores Group A'!$B$2:$B$113,0)),"")</f>
        <v>36</v>
      </c>
      <c r="D39" t="str">
        <f>_xlfn.IFNA(INDEX('Detailed Scores Group A'!$C$2:$C$113,MATCH('Waitlisted Projects Group A'!A39,'Detailed Scores Group A'!$B$2:$B$113,0)),"")</f>
        <v>Solar Provider Group LLC</v>
      </c>
      <c r="E39" t="str">
        <f>_xlfn.IFNA(IF(ISBLANK(INDEX('Detailed Scores Group A'!$E$2:$E$113,MATCH('Waitlisted Projects Group A'!A39,'Detailed Scores Group A'!$B$2:$B$113,0))),D39,INDEX('Detailed Scores Group A'!$E$2:$E$113,MATCH('Waitlisted Projects Group A'!A39,'Detailed Scores Group A'!$B$2:$B$113,0))),"")</f>
        <v>Solar Provider Group LLC</v>
      </c>
      <c r="F39" s="1">
        <f>_xlfn.IFNA(INDEX('Detailed Scores Group A'!$F$2:$F$113,MATCH('Waitlisted Projects Group A'!A39,'Detailed Scores Group A'!$B$2:$B$113,0)),"")</f>
        <v>5</v>
      </c>
      <c r="G39" s="1">
        <f>_xlfn.IFNA(INDEX('Detailed Scores Group A'!$AB$2:$AB$113,MATCH('Waitlisted Projects Group A'!A39,'Detailed Scores Group A'!$B$2:$B$113,0)),"")</f>
        <v>5.5867346938775526</v>
      </c>
      <c r="H39" s="44">
        <f>_xlfn.IFNA(INDEX('Detailed Scores Group A'!$AD$2:$AD$113,MATCH('Waitlisted Projects Group A'!A39,'Detailed Scores Group A'!$B$2:$B$113,0)),"")</f>
        <v>0.403592892910347</v>
      </c>
    </row>
    <row r="40" spans="1:8">
      <c r="A40" s="50">
        <v>95097</v>
      </c>
      <c r="B40" t="str">
        <f>_xlfn.IFNA(INDEX('Detailed Scores Group A'!$D$2:$D$113,MATCH('Waitlisted Projects Group A'!A40,'Detailed Scores Group A'!$B$2:$B$113,0)),"")</f>
        <v>SPG Bonnie Crossing Solar</v>
      </c>
      <c r="C40">
        <f>_xlfn.IFNA(INDEX('Detailed Scores Group A'!$A$2:$A$113,MATCH('Waitlisted Projects Group A'!A40,'Detailed Scores Group A'!$B$2:$B$113,0)),"")</f>
        <v>36</v>
      </c>
      <c r="D40" t="str">
        <f>_xlfn.IFNA(INDEX('Detailed Scores Group A'!$C$2:$C$113,MATCH('Waitlisted Projects Group A'!A40,'Detailed Scores Group A'!$B$2:$B$113,0)),"")</f>
        <v>Solar Provider Group LLC</v>
      </c>
      <c r="E40" t="str">
        <f>_xlfn.IFNA(IF(ISBLANK(INDEX('Detailed Scores Group A'!$E$2:$E$113,MATCH('Waitlisted Projects Group A'!A40,'Detailed Scores Group A'!$B$2:$B$113,0))),D40,INDEX('Detailed Scores Group A'!$E$2:$E$113,MATCH('Waitlisted Projects Group A'!A40,'Detailed Scores Group A'!$B$2:$B$113,0))),"")</f>
        <v>Solar Provider Group LLC</v>
      </c>
      <c r="F40" s="1">
        <f>_xlfn.IFNA(INDEX('Detailed Scores Group A'!$F$2:$F$113,MATCH('Waitlisted Projects Group A'!A40,'Detailed Scores Group A'!$B$2:$B$113,0)),"")</f>
        <v>1.5</v>
      </c>
      <c r="G40" s="1">
        <f>_xlfn.IFNA(INDEX('Detailed Scores Group A'!$AB$2:$AB$113,MATCH('Waitlisted Projects Group A'!A40,'Detailed Scores Group A'!$B$2:$B$113,0)),"")</f>
        <v>5.571428571428573</v>
      </c>
      <c r="H40" s="44">
        <f>_xlfn.IFNA(INDEX('Detailed Scores Group A'!$AD$2:$AD$113,MATCH('Waitlisted Projects Group A'!A40,'Detailed Scores Group A'!$B$2:$B$113,0)),"")</f>
        <v>0.24384008587373299</v>
      </c>
    </row>
    <row r="41" spans="1:8">
      <c r="A41" s="50">
        <v>95384</v>
      </c>
      <c r="B41" t="str">
        <f>_xlfn.IFNA(INDEX('Detailed Scores Group A'!$D$2:$D$113,MATCH('Waitlisted Projects Group A'!A41,'Detailed Scores Group A'!$B$2:$B$113,0)),"")</f>
        <v>Paris Solar, LLC</v>
      </c>
      <c r="C41">
        <f>_xlfn.IFNA(INDEX('Detailed Scores Group A'!$A$2:$A$113,MATCH('Waitlisted Projects Group A'!A41,'Detailed Scores Group A'!$B$2:$B$113,0)),"")</f>
        <v>145</v>
      </c>
      <c r="D41" t="str">
        <f>_xlfn.IFNA(INDEX('Detailed Scores Group A'!$C$2:$C$113,MATCH('Waitlisted Projects Group A'!A41,'Detailed Scores Group A'!$B$2:$B$113,0)),"")</f>
        <v>Cypress Creek Renewables, LLC</v>
      </c>
      <c r="E41" t="str">
        <f>_xlfn.IFNA(IF(ISBLANK(INDEX('Detailed Scores Group A'!$E$2:$E$113,MATCH('Waitlisted Projects Group A'!A41,'Detailed Scores Group A'!$B$2:$B$113,0))),D41,INDEX('Detailed Scores Group A'!$E$2:$E$113,MATCH('Waitlisted Projects Group A'!A41,'Detailed Scores Group A'!$B$2:$B$113,0))),"")</f>
        <v>Cypress Creek Renewables, LLC</v>
      </c>
      <c r="F41" s="1">
        <f>_xlfn.IFNA(INDEX('Detailed Scores Group A'!$F$2:$F$113,MATCH('Waitlisted Projects Group A'!A41,'Detailed Scores Group A'!$B$2:$B$113,0)),"")</f>
        <v>5</v>
      </c>
      <c r="G41" s="1">
        <f>_xlfn.IFNA(INDEX('Detailed Scores Group A'!$AB$2:$AB$113,MATCH('Waitlisted Projects Group A'!A41,'Detailed Scores Group A'!$B$2:$B$113,0)),"")</f>
        <v>5.5561224489795933</v>
      </c>
      <c r="H41" s="44">
        <f>_xlfn.IFNA(INDEX('Detailed Scores Group A'!$AD$2:$AD$113,MATCH('Waitlisted Projects Group A'!A41,'Detailed Scores Group A'!$B$2:$B$113,0)),"")</f>
        <v>0.47615458257288001</v>
      </c>
    </row>
    <row r="42" spans="1:8">
      <c r="A42" s="50">
        <v>92998</v>
      </c>
      <c r="B42" t="str">
        <f>_xlfn.IFNA(INDEX('Detailed Scores Group A'!$D$2:$D$113,MATCH('Waitlisted Projects Group A'!A42,'Detailed Scores Group A'!$B$2:$B$113,0)),"")</f>
        <v>Heissinger2,6</v>
      </c>
      <c r="C42">
        <f>_xlfn.IFNA(INDEX('Detailed Scores Group A'!$A$2:$A$113,MATCH('Waitlisted Projects Group A'!A42,'Detailed Scores Group A'!$B$2:$B$113,0)),"")</f>
        <v>136</v>
      </c>
      <c r="D42" t="str">
        <f>_xlfn.IFNA(INDEX('Detailed Scores Group A'!$C$2:$C$113,MATCH('Waitlisted Projects Group A'!A42,'Detailed Scores Group A'!$B$2:$B$113,0)),"")</f>
        <v>Land of Lincoln Solar LLC</v>
      </c>
      <c r="E42" t="str">
        <f>_xlfn.IFNA(IF(ISBLANK(INDEX('Detailed Scores Group A'!$E$2:$E$113,MATCH('Waitlisted Projects Group A'!A42,'Detailed Scores Group A'!$B$2:$B$113,0))),D42,INDEX('Detailed Scores Group A'!$E$2:$E$113,MATCH('Waitlisted Projects Group A'!A42,'Detailed Scores Group A'!$B$2:$B$113,0))),"")</f>
        <v>Land of Lincoln Solar LLC</v>
      </c>
      <c r="F42" s="1">
        <f>_xlfn.IFNA(INDEX('Detailed Scores Group A'!$F$2:$F$113,MATCH('Waitlisted Projects Group A'!A42,'Detailed Scores Group A'!$B$2:$B$113,0)),"")</f>
        <v>5</v>
      </c>
      <c r="G42" s="1">
        <f>_xlfn.IFNA(INDEX('Detailed Scores Group A'!$AB$2:$AB$113,MATCH('Waitlisted Projects Group A'!A42,'Detailed Scores Group A'!$B$2:$B$113,0)),"")</f>
        <v>5</v>
      </c>
      <c r="H42" s="44">
        <f>_xlfn.IFNA(INDEX('Detailed Scores Group A'!$AD$2:$AD$113,MATCH('Waitlisted Projects Group A'!A42,'Detailed Scores Group A'!$B$2:$B$113,0)),"")</f>
        <v>0.88110871529523405</v>
      </c>
    </row>
    <row r="43" spans="1:8">
      <c r="A43" s="50">
        <v>95267</v>
      </c>
      <c r="B43" t="str">
        <f>_xlfn.IFNA(INDEX('Detailed Scores Group A'!$D$2:$D$113,MATCH('Waitlisted Projects Group A'!A43,'Detailed Scores Group A'!$B$2:$B$113,0)),"")</f>
        <v>Cerro Gordo Solar, LLC</v>
      </c>
      <c r="C43">
        <f>_xlfn.IFNA(INDEX('Detailed Scores Group A'!$A$2:$A$113,MATCH('Waitlisted Projects Group A'!A43,'Detailed Scores Group A'!$B$2:$B$113,0)),"")</f>
        <v>343</v>
      </c>
      <c r="D43" t="str">
        <f>_xlfn.IFNA(INDEX('Detailed Scores Group A'!$C$2:$C$113,MATCH('Waitlisted Projects Group A'!A43,'Detailed Scores Group A'!$B$2:$B$113,0)),"")</f>
        <v>Nexamp Solar, LLC</v>
      </c>
      <c r="E43" t="str">
        <f>_xlfn.IFNA(IF(ISBLANK(INDEX('Detailed Scores Group A'!$E$2:$E$113,MATCH('Waitlisted Projects Group A'!A43,'Detailed Scores Group A'!$B$2:$B$113,0))),D43,INDEX('Detailed Scores Group A'!$E$2:$E$113,MATCH('Waitlisted Projects Group A'!A43,'Detailed Scores Group A'!$B$2:$B$113,0))),"")</f>
        <v>Parent Company - Nexamp, Inc. </v>
      </c>
      <c r="F43" s="1">
        <f>_xlfn.IFNA(INDEX('Detailed Scores Group A'!$F$2:$F$113,MATCH('Waitlisted Projects Group A'!A43,'Detailed Scores Group A'!$B$2:$B$113,0)),"")</f>
        <v>3</v>
      </c>
      <c r="G43" s="1">
        <f>_xlfn.IFNA(INDEX('Detailed Scores Group A'!$AB$2:$AB$113,MATCH('Waitlisted Projects Group A'!A43,'Detailed Scores Group A'!$B$2:$B$113,0)),"")</f>
        <v>5</v>
      </c>
      <c r="H43" s="44">
        <f>_xlfn.IFNA(INDEX('Detailed Scores Group A'!$AD$2:$AD$113,MATCH('Waitlisted Projects Group A'!A43,'Detailed Scores Group A'!$B$2:$B$113,0)),"")</f>
        <v>0.56684434422420604</v>
      </c>
    </row>
    <row r="44" spans="1:8">
      <c r="A44" s="50">
        <v>95299</v>
      </c>
      <c r="B44" t="str">
        <f>_xlfn.IFNA(INDEX('Detailed Scores Group A'!$D$2:$D$113,MATCH('Waitlisted Projects Group A'!A44,'Detailed Scores Group A'!$B$2:$B$113,0)),"")</f>
        <v>Danville Michigan Solar 2, LLC6,8</v>
      </c>
      <c r="C44">
        <f>_xlfn.IFNA(INDEX('Detailed Scores Group A'!$A$2:$A$113,MATCH('Waitlisted Projects Group A'!A44,'Detailed Scores Group A'!$B$2:$B$113,0)),"")</f>
        <v>174</v>
      </c>
      <c r="D44" t="str">
        <f>_xlfn.IFNA(INDEX('Detailed Scores Group A'!$C$2:$C$113,MATCH('Waitlisted Projects Group A'!A44,'Detailed Scores Group A'!$B$2:$B$113,0)),"")</f>
        <v>Soltage IL Devco, LLC</v>
      </c>
      <c r="E44" t="str">
        <f>_xlfn.IFNA(IF(ISBLANK(INDEX('Detailed Scores Group A'!$E$2:$E$113,MATCH('Waitlisted Projects Group A'!A44,'Detailed Scores Group A'!$B$2:$B$113,0))),D44,INDEX('Detailed Scores Group A'!$E$2:$E$113,MATCH('Waitlisted Projects Group A'!A44,'Detailed Scores Group A'!$B$2:$B$113,0))),"")</f>
        <v>Soltage IL Devco, LLC</v>
      </c>
      <c r="F44" s="1">
        <f>_xlfn.IFNA(INDEX('Detailed Scores Group A'!$F$2:$F$113,MATCH('Waitlisted Projects Group A'!A44,'Detailed Scores Group A'!$B$2:$B$113,0)),"")</f>
        <v>1.63</v>
      </c>
      <c r="G44" s="1">
        <f>_xlfn.IFNA(INDEX('Detailed Scores Group A'!$AB$2:$AB$113,MATCH('Waitlisted Projects Group A'!A44,'Detailed Scores Group A'!$B$2:$B$113,0)),"")</f>
        <v>5</v>
      </c>
      <c r="H44" s="44">
        <f>_xlfn.IFNA(INDEX('Detailed Scores Group A'!$AD$2:$AD$113,MATCH('Waitlisted Projects Group A'!A44,'Detailed Scores Group A'!$B$2:$B$113,0)),"")</f>
        <v>0.29673525690364899</v>
      </c>
    </row>
    <row r="45" spans="1:8">
      <c r="A45" s="50">
        <v>95221</v>
      </c>
      <c r="B45" t="str">
        <f>_xlfn.IFNA(INDEX('Detailed Scores Group A'!$D$2:$D$113,MATCH('Waitlisted Projects Group A'!A45,'Detailed Scores Group A'!$B$2:$B$113,0)),"")</f>
        <v>River Maple Solar, LLC</v>
      </c>
      <c r="C45">
        <f>_xlfn.IFNA(INDEX('Detailed Scores Group A'!$A$2:$A$113,MATCH('Waitlisted Projects Group A'!A45,'Detailed Scores Group A'!$B$2:$B$113,0)),"")</f>
        <v>2023</v>
      </c>
      <c r="D45" t="str">
        <f>_xlfn.IFNA(INDEX('Detailed Scores Group A'!$C$2:$C$113,MATCH('Waitlisted Projects Group A'!A45,'Detailed Scores Group A'!$B$2:$B$113,0)),"")</f>
        <v>Trajectory Solar 3, LLC</v>
      </c>
      <c r="E45" t="str">
        <f>_xlfn.IFNA(IF(ISBLANK(INDEX('Detailed Scores Group A'!$E$2:$E$113,MATCH('Waitlisted Projects Group A'!A45,'Detailed Scores Group A'!$B$2:$B$113,0))),D45,INDEX('Detailed Scores Group A'!$E$2:$E$113,MATCH('Waitlisted Projects Group A'!A45,'Detailed Scores Group A'!$B$2:$B$113,0))),"")</f>
        <v>Trajectory Solar 3, LLC</v>
      </c>
      <c r="F45" s="1">
        <f>_xlfn.IFNA(INDEX('Detailed Scores Group A'!$F$2:$F$113,MATCH('Waitlisted Projects Group A'!A45,'Detailed Scores Group A'!$B$2:$B$113,0)),"")</f>
        <v>5</v>
      </c>
      <c r="G45" s="1">
        <f>_xlfn.IFNA(INDEX('Detailed Scores Group A'!$AB$2:$AB$113,MATCH('Waitlisted Projects Group A'!A45,'Detailed Scores Group A'!$B$2:$B$113,0)),"")</f>
        <v>5</v>
      </c>
      <c r="H45" s="44">
        <f>_xlfn.IFNA(INDEX('Detailed Scores Group A'!$AD$2:$AD$113,MATCH('Waitlisted Projects Group A'!A45,'Detailed Scores Group A'!$B$2:$B$113,0)),"")</f>
        <v>0.17474989659763501</v>
      </c>
    </row>
    <row r="46" spans="1:8">
      <c r="B46" t="str">
        <f>_xlfn.IFNA(INDEX('Detailed Scores Group A'!$D$2:$D$113,MATCH('Waitlisted Projects Group A'!A46,'Detailed Scores Group A'!$B$2:$B$113,0)),"")</f>
        <v/>
      </c>
      <c r="C46" t="str">
        <f>_xlfn.IFNA(INDEX('Detailed Scores Group A'!$A$2:$A$113,MATCH('Waitlisted Projects Group A'!A46,'Detailed Scores Group A'!$B$2:$B$113,0)),"")</f>
        <v/>
      </c>
      <c r="D46" t="str">
        <f>_xlfn.IFNA(INDEX('Detailed Scores Group A'!$C$2:$C$113,MATCH('Waitlisted Projects Group A'!A46,'Detailed Scores Group A'!$B$2:$B$113,0)),"")</f>
        <v/>
      </c>
      <c r="E46" t="str">
        <f>_xlfn.IFNA(IF(ISBLANK(INDEX('Detailed Scores Group A'!$E$2:$E$113,MATCH('Waitlisted Projects Group A'!A46,'Detailed Scores Group A'!$B$2:$B$113,0))),D46,INDEX('Detailed Scores Group A'!$E$2:$E$113,MATCH('Waitlisted Projects Group A'!A46,'Detailed Scores Group A'!$B$2:$B$113,0))),"")</f>
        <v/>
      </c>
      <c r="F46" s="1" t="str">
        <f>_xlfn.IFNA(INDEX('Detailed Scores Group A'!$F$2:$F$113,MATCH('Waitlisted Projects Group A'!A46,'Detailed Scores Group A'!$B$2:$B$113,0)),"")</f>
        <v/>
      </c>
      <c r="G46" s="1" t="str">
        <f>_xlfn.IFNA(INDEX('Detailed Scores Group A'!$AB$2:$AB$113,MATCH('Waitlisted Projects Group A'!A46,'Detailed Scores Group A'!$B$2:$B$113,0)),"")</f>
        <v/>
      </c>
      <c r="H46" s="44" t="str">
        <f>_xlfn.IFNA(INDEX('Detailed Scores Group A'!$AD$2:$AD$113,MATCH('Waitlisted Projects Group A'!A46,'Detailed Scores Group A'!$B$2:$B$113,0)),"")</f>
        <v/>
      </c>
    </row>
    <row r="47" spans="1:8">
      <c r="B47" t="str">
        <f>_xlfn.IFNA(INDEX('Detailed Scores Group A'!$D$2:$D$113,MATCH('Waitlisted Projects Group A'!A47,'Detailed Scores Group A'!$B$2:$B$113,0)),"")</f>
        <v/>
      </c>
      <c r="C47" t="str">
        <f>_xlfn.IFNA(INDEX('Detailed Scores Group A'!$A$2:$A$113,MATCH('Waitlisted Projects Group A'!A47,'Detailed Scores Group A'!$B$2:$B$113,0)),"")</f>
        <v/>
      </c>
      <c r="D47" t="str">
        <f>_xlfn.IFNA(INDEX('Detailed Scores Group A'!$C$2:$C$113,MATCH('Waitlisted Projects Group A'!A47,'Detailed Scores Group A'!$B$2:$B$113,0)),"")</f>
        <v/>
      </c>
      <c r="E47" t="str">
        <f>_xlfn.IFNA(IF(ISBLANK(INDEX('Detailed Scores Group A'!$E$2:$E$113,MATCH('Waitlisted Projects Group A'!A47,'Detailed Scores Group A'!$B$2:$B$113,0))),D47,INDEX('Detailed Scores Group A'!$E$2:$E$113,MATCH('Waitlisted Projects Group A'!A47,'Detailed Scores Group A'!$B$2:$B$113,0))),"")</f>
        <v/>
      </c>
      <c r="F47" s="1" t="str">
        <f>_xlfn.IFNA(INDEX('Detailed Scores Group A'!$F$2:$F$113,MATCH('Waitlisted Projects Group A'!A47,'Detailed Scores Group A'!$B$2:$B$113,0)),"")</f>
        <v/>
      </c>
      <c r="G47" s="1" t="str">
        <f>_xlfn.IFNA(INDEX('Detailed Scores Group A'!$AB$2:$AB$113,MATCH('Waitlisted Projects Group A'!A47,'Detailed Scores Group A'!$B$2:$B$113,0)),"")</f>
        <v/>
      </c>
      <c r="H47" s="44" t="str">
        <f>_xlfn.IFNA(INDEX('Detailed Scores Group A'!$AD$2:$AD$113,MATCH('Waitlisted Projects Group A'!A47,'Detailed Scores Group A'!$B$2:$B$113,0)),"")</f>
        <v/>
      </c>
    </row>
    <row r="48" spans="1:8">
      <c r="B48" t="str">
        <f>_xlfn.IFNA(INDEX('Detailed Scores Group A'!$D$2:$D$113,MATCH('Waitlisted Projects Group A'!A48,'Detailed Scores Group A'!$B$2:$B$113,0)),"")</f>
        <v/>
      </c>
      <c r="C48" t="str">
        <f>_xlfn.IFNA(INDEX('Detailed Scores Group A'!$A$2:$A$113,MATCH('Waitlisted Projects Group A'!A48,'Detailed Scores Group A'!$B$2:$B$113,0)),"")</f>
        <v/>
      </c>
      <c r="D48" t="str">
        <f>_xlfn.IFNA(INDEX('Detailed Scores Group A'!$C$2:$C$113,MATCH('Waitlisted Projects Group A'!A48,'Detailed Scores Group A'!$B$2:$B$113,0)),"")</f>
        <v/>
      </c>
      <c r="E48" t="str">
        <f>_xlfn.IFNA(IF(ISBLANK(INDEX('Detailed Scores Group A'!$E$2:$E$113,MATCH('Waitlisted Projects Group A'!A48,'Detailed Scores Group A'!$B$2:$B$113,0))),D48,INDEX('Detailed Scores Group A'!$E$2:$E$113,MATCH('Waitlisted Projects Group A'!A48,'Detailed Scores Group A'!$B$2:$B$113,0))),"")</f>
        <v/>
      </c>
      <c r="F48" s="1" t="str">
        <f>_xlfn.IFNA(INDEX('Detailed Scores Group A'!$F$2:$F$113,MATCH('Waitlisted Projects Group A'!A48,'Detailed Scores Group A'!$B$2:$B$113,0)),"")</f>
        <v/>
      </c>
      <c r="G48" s="1" t="str">
        <f>_xlfn.IFNA(INDEX('Detailed Scores Group A'!$AB$2:$AB$113,MATCH('Waitlisted Projects Group A'!A48,'Detailed Scores Group A'!$B$2:$B$113,0)),"")</f>
        <v/>
      </c>
      <c r="H48" s="44" t="str">
        <f>_xlfn.IFNA(INDEX('Detailed Scores Group A'!$AD$2:$AD$113,MATCH('Waitlisted Projects Group A'!A48,'Detailed Scores Group A'!$B$2:$B$113,0)),"")</f>
        <v/>
      </c>
    </row>
    <row r="49" spans="2:8">
      <c r="B49" t="str">
        <f>_xlfn.IFNA(INDEX('Detailed Scores Group A'!$D$2:$D$113,MATCH('Waitlisted Projects Group A'!A49,'Detailed Scores Group A'!$B$2:$B$113,0)),"")</f>
        <v/>
      </c>
      <c r="C49" t="str">
        <f>_xlfn.IFNA(INDEX('Detailed Scores Group A'!$A$2:$A$113,MATCH('Waitlisted Projects Group A'!A49,'Detailed Scores Group A'!$B$2:$B$113,0)),"")</f>
        <v/>
      </c>
      <c r="D49" t="str">
        <f>_xlfn.IFNA(INDEX('Detailed Scores Group A'!$C$2:$C$113,MATCH('Waitlisted Projects Group A'!A49,'Detailed Scores Group A'!$B$2:$B$113,0)),"")</f>
        <v/>
      </c>
      <c r="E49" t="str">
        <f>_xlfn.IFNA(IF(ISBLANK(INDEX('Detailed Scores Group A'!$E$2:$E$113,MATCH('Waitlisted Projects Group A'!A49,'Detailed Scores Group A'!$B$2:$B$113,0))),D49,INDEX('Detailed Scores Group A'!$E$2:$E$113,MATCH('Waitlisted Projects Group A'!A49,'Detailed Scores Group A'!$B$2:$B$113,0))),"")</f>
        <v/>
      </c>
      <c r="F49" s="1" t="str">
        <f>_xlfn.IFNA(INDEX('Detailed Scores Group A'!$F$2:$F$113,MATCH('Waitlisted Projects Group A'!A49,'Detailed Scores Group A'!$B$2:$B$113,0)),"")</f>
        <v/>
      </c>
      <c r="G49" s="1" t="str">
        <f>_xlfn.IFNA(INDEX('Detailed Scores Group A'!$AB$2:$AB$113,MATCH('Waitlisted Projects Group A'!A49,'Detailed Scores Group A'!$B$2:$B$113,0)),"")</f>
        <v/>
      </c>
      <c r="H49" s="44" t="str">
        <f>_xlfn.IFNA(INDEX('Detailed Scores Group A'!$AD$2:$AD$113,MATCH('Waitlisted Projects Group A'!A49,'Detailed Scores Group A'!$B$2:$B$113,0)),"")</f>
        <v/>
      </c>
    </row>
    <row r="50" spans="2:8">
      <c r="B50" t="str">
        <f>_xlfn.IFNA(INDEX('Detailed Scores Group A'!$D$2:$D$113,MATCH('Waitlisted Projects Group A'!A50,'Detailed Scores Group A'!$B$2:$B$113,0)),"")</f>
        <v/>
      </c>
      <c r="C50" t="str">
        <f>_xlfn.IFNA(INDEX('Detailed Scores Group A'!$A$2:$A$113,MATCH('Waitlisted Projects Group A'!A50,'Detailed Scores Group A'!$B$2:$B$113,0)),"")</f>
        <v/>
      </c>
      <c r="D50" t="str">
        <f>_xlfn.IFNA(INDEX('Detailed Scores Group A'!$C$2:$C$113,MATCH('Waitlisted Projects Group A'!A50,'Detailed Scores Group A'!$B$2:$B$113,0)),"")</f>
        <v/>
      </c>
      <c r="E50" t="str">
        <f>_xlfn.IFNA(IF(ISBLANK(INDEX('Detailed Scores Group A'!$E$2:$E$113,MATCH('Waitlisted Projects Group A'!A50,'Detailed Scores Group A'!$B$2:$B$113,0))),D50,INDEX('Detailed Scores Group A'!$E$2:$E$113,MATCH('Waitlisted Projects Group A'!A50,'Detailed Scores Group A'!$B$2:$B$113,0))),"")</f>
        <v/>
      </c>
      <c r="F50" s="1" t="str">
        <f>_xlfn.IFNA(INDEX('Detailed Scores Group A'!$F$2:$F$113,MATCH('Waitlisted Projects Group A'!A50,'Detailed Scores Group A'!$B$2:$B$113,0)),"")</f>
        <v/>
      </c>
      <c r="G50" s="1" t="str">
        <f>_xlfn.IFNA(INDEX('Detailed Scores Group A'!$AB$2:$AB$113,MATCH('Waitlisted Projects Group A'!A50,'Detailed Scores Group A'!$B$2:$B$113,0)),"")</f>
        <v/>
      </c>
      <c r="H50" s="44" t="str">
        <f>_xlfn.IFNA(INDEX('Detailed Scores Group A'!$AD$2:$AD$113,MATCH('Waitlisted Projects Group A'!A50,'Detailed Scores Group A'!$B$2:$B$113,0)),"")</f>
        <v/>
      </c>
    </row>
    <row r="51" spans="2:8">
      <c r="B51" t="str">
        <f>_xlfn.IFNA(INDEX('Detailed Scores Group A'!$D$2:$D$113,MATCH('Waitlisted Projects Group A'!A51,'Detailed Scores Group A'!$B$2:$B$113,0)),"")</f>
        <v/>
      </c>
      <c r="C51" t="str">
        <f>_xlfn.IFNA(INDEX('Detailed Scores Group A'!$A$2:$A$113,MATCH('Waitlisted Projects Group A'!A51,'Detailed Scores Group A'!$B$2:$B$113,0)),"")</f>
        <v/>
      </c>
      <c r="D51" t="str">
        <f>_xlfn.IFNA(INDEX('Detailed Scores Group A'!$C$2:$C$113,MATCH('Waitlisted Projects Group A'!A51,'Detailed Scores Group A'!$B$2:$B$113,0)),"")</f>
        <v/>
      </c>
      <c r="E51" t="str">
        <f>_xlfn.IFNA(IF(ISBLANK(INDEX('Detailed Scores Group A'!$E$2:$E$113,MATCH('Waitlisted Projects Group A'!A51,'Detailed Scores Group A'!$B$2:$B$113,0))),D51,INDEX('Detailed Scores Group A'!$E$2:$E$113,MATCH('Waitlisted Projects Group A'!A51,'Detailed Scores Group A'!$B$2:$B$113,0))),"")</f>
        <v/>
      </c>
      <c r="F51" s="1" t="str">
        <f>_xlfn.IFNA(INDEX('Detailed Scores Group A'!$F$2:$F$113,MATCH('Waitlisted Projects Group A'!A51,'Detailed Scores Group A'!$B$2:$B$113,0)),"")</f>
        <v/>
      </c>
      <c r="G51" s="1" t="str">
        <f>_xlfn.IFNA(INDEX('Detailed Scores Group A'!$AB$2:$AB$113,MATCH('Waitlisted Projects Group A'!A51,'Detailed Scores Group A'!$B$2:$B$113,0)),"")</f>
        <v/>
      </c>
      <c r="H51" s="44" t="str">
        <f>_xlfn.IFNA(INDEX('Detailed Scores Group A'!$AD$2:$AD$113,MATCH('Waitlisted Projects Group A'!A51,'Detailed Scores Group A'!$B$2:$B$113,0)),"")</f>
        <v/>
      </c>
    </row>
    <row r="52" spans="2:8">
      <c r="B52" t="str">
        <f>_xlfn.IFNA(INDEX('Detailed Scores Group A'!$D$2:$D$113,MATCH('Waitlisted Projects Group A'!A52,'Detailed Scores Group A'!$B$2:$B$113,0)),"")</f>
        <v/>
      </c>
      <c r="C52" t="str">
        <f>_xlfn.IFNA(INDEX('Detailed Scores Group A'!$A$2:$A$113,MATCH('Waitlisted Projects Group A'!A52,'Detailed Scores Group A'!$B$2:$B$113,0)),"")</f>
        <v/>
      </c>
      <c r="D52" t="str">
        <f>_xlfn.IFNA(INDEX('Detailed Scores Group A'!$C$2:$C$113,MATCH('Waitlisted Projects Group A'!A52,'Detailed Scores Group A'!$B$2:$B$113,0)),"")</f>
        <v/>
      </c>
      <c r="E52" t="str">
        <f>_xlfn.IFNA(IF(ISBLANK(INDEX('Detailed Scores Group A'!$E$2:$E$113,MATCH('Waitlisted Projects Group A'!A52,'Detailed Scores Group A'!$B$2:$B$113,0))),D52,INDEX('Detailed Scores Group A'!$E$2:$E$113,MATCH('Waitlisted Projects Group A'!A52,'Detailed Scores Group A'!$B$2:$B$113,0))),"")</f>
        <v/>
      </c>
      <c r="F52" s="1" t="str">
        <f>_xlfn.IFNA(INDEX('Detailed Scores Group A'!$F$2:$F$113,MATCH('Waitlisted Projects Group A'!A52,'Detailed Scores Group A'!$B$2:$B$113,0)),"")</f>
        <v/>
      </c>
      <c r="G52" s="1" t="str">
        <f>_xlfn.IFNA(INDEX('Detailed Scores Group A'!$AB$2:$AB$113,MATCH('Waitlisted Projects Group A'!A52,'Detailed Scores Group A'!$B$2:$B$113,0)),"")</f>
        <v/>
      </c>
      <c r="H52" s="44" t="str">
        <f>_xlfn.IFNA(INDEX('Detailed Scores Group A'!$AD$2:$AD$113,MATCH('Waitlisted Projects Group A'!A52,'Detailed Scores Group A'!$B$2:$B$113,0)),"")</f>
        <v/>
      </c>
    </row>
    <row r="53" spans="2:8">
      <c r="B53" t="str">
        <f>_xlfn.IFNA(INDEX('Detailed Scores Group A'!$D$2:$D$113,MATCH('Waitlisted Projects Group A'!A53,'Detailed Scores Group A'!$B$2:$B$113,0)),"")</f>
        <v/>
      </c>
      <c r="C53" t="str">
        <f>_xlfn.IFNA(INDEX('Detailed Scores Group A'!$A$2:$A$113,MATCH('Waitlisted Projects Group A'!A53,'Detailed Scores Group A'!$B$2:$B$113,0)),"")</f>
        <v/>
      </c>
      <c r="D53" t="str">
        <f>_xlfn.IFNA(INDEX('Detailed Scores Group A'!$C$2:$C$113,MATCH('Waitlisted Projects Group A'!A53,'Detailed Scores Group A'!$B$2:$B$113,0)),"")</f>
        <v/>
      </c>
      <c r="E53" t="str">
        <f>_xlfn.IFNA(IF(ISBLANK(INDEX('Detailed Scores Group A'!$E$2:$E$113,MATCH('Waitlisted Projects Group A'!A53,'Detailed Scores Group A'!$B$2:$B$113,0))),D53,INDEX('Detailed Scores Group A'!$E$2:$E$113,MATCH('Waitlisted Projects Group A'!A53,'Detailed Scores Group A'!$B$2:$B$113,0))),"")</f>
        <v/>
      </c>
      <c r="F53" s="1" t="str">
        <f>_xlfn.IFNA(INDEX('Detailed Scores Group A'!$F$2:$F$113,MATCH('Waitlisted Projects Group A'!A53,'Detailed Scores Group A'!$B$2:$B$113,0)),"")</f>
        <v/>
      </c>
      <c r="G53" s="1" t="str">
        <f>_xlfn.IFNA(INDEX('Detailed Scores Group A'!$AB$2:$AB$113,MATCH('Waitlisted Projects Group A'!A53,'Detailed Scores Group A'!$B$2:$B$113,0)),"")</f>
        <v/>
      </c>
      <c r="H53" s="44" t="str">
        <f>_xlfn.IFNA(INDEX('Detailed Scores Group A'!$AD$2:$AD$113,MATCH('Waitlisted Projects Group A'!A53,'Detailed Scores Group A'!$B$2:$B$113,0)),"")</f>
        <v/>
      </c>
    </row>
    <row r="54" spans="2:8">
      <c r="B54" t="str">
        <f>_xlfn.IFNA(INDEX('Detailed Scores Group A'!$D$2:$D$113,MATCH('Waitlisted Projects Group A'!A54,'Detailed Scores Group A'!$B$2:$B$113,0)),"")</f>
        <v/>
      </c>
      <c r="C54" t="str">
        <f>_xlfn.IFNA(INDEX('Detailed Scores Group A'!$A$2:$A$113,MATCH('Waitlisted Projects Group A'!A54,'Detailed Scores Group A'!$B$2:$B$113,0)),"")</f>
        <v/>
      </c>
      <c r="D54" t="str">
        <f>_xlfn.IFNA(INDEX('Detailed Scores Group A'!$C$2:$C$113,MATCH('Waitlisted Projects Group A'!A54,'Detailed Scores Group A'!$B$2:$B$113,0)),"")</f>
        <v/>
      </c>
      <c r="E54" t="str">
        <f>_xlfn.IFNA(IF(ISBLANK(INDEX('Detailed Scores Group A'!$E$2:$E$113,MATCH('Waitlisted Projects Group A'!A54,'Detailed Scores Group A'!$B$2:$B$113,0))),D54,INDEX('Detailed Scores Group A'!$E$2:$E$113,MATCH('Waitlisted Projects Group A'!A54,'Detailed Scores Group A'!$B$2:$B$113,0))),"")</f>
        <v/>
      </c>
      <c r="F54" s="1" t="str">
        <f>_xlfn.IFNA(INDEX('Detailed Scores Group A'!$F$2:$F$113,MATCH('Waitlisted Projects Group A'!A54,'Detailed Scores Group A'!$B$2:$B$113,0)),"")</f>
        <v/>
      </c>
      <c r="G54" s="1" t="str">
        <f>_xlfn.IFNA(INDEX('Detailed Scores Group A'!$AB$2:$AB$113,MATCH('Waitlisted Projects Group A'!A54,'Detailed Scores Group A'!$B$2:$B$113,0)),"")</f>
        <v/>
      </c>
      <c r="H54" s="44" t="str">
        <f>_xlfn.IFNA(INDEX('Detailed Scores Group A'!$AD$2:$AD$113,MATCH('Waitlisted Projects Group A'!A54,'Detailed Scores Group A'!$B$2:$B$113,0)),"")</f>
        <v/>
      </c>
    </row>
    <row r="55" spans="2:8">
      <c r="B55" t="str">
        <f>_xlfn.IFNA(INDEX('Detailed Scores Group A'!$D$2:$D$113,MATCH('Waitlisted Projects Group A'!A55,'Detailed Scores Group A'!$B$2:$B$113,0)),"")</f>
        <v/>
      </c>
      <c r="C55" t="str">
        <f>_xlfn.IFNA(INDEX('Detailed Scores Group A'!$A$2:$A$113,MATCH('Waitlisted Projects Group A'!A55,'Detailed Scores Group A'!$B$2:$B$113,0)),"")</f>
        <v/>
      </c>
      <c r="D55" t="str">
        <f>_xlfn.IFNA(INDEX('Detailed Scores Group A'!$C$2:$C$113,MATCH('Waitlisted Projects Group A'!A55,'Detailed Scores Group A'!$B$2:$B$113,0)),"")</f>
        <v/>
      </c>
      <c r="E55" t="str">
        <f>_xlfn.IFNA(IF(ISBLANK(INDEX('Detailed Scores Group A'!$E$2:$E$113,MATCH('Waitlisted Projects Group A'!A55,'Detailed Scores Group A'!$B$2:$B$113,0))),D55,INDEX('Detailed Scores Group A'!$E$2:$E$113,MATCH('Waitlisted Projects Group A'!A55,'Detailed Scores Group A'!$B$2:$B$113,0))),"")</f>
        <v/>
      </c>
      <c r="F55" s="1" t="str">
        <f>_xlfn.IFNA(INDEX('Detailed Scores Group A'!$F$2:$F$113,MATCH('Waitlisted Projects Group A'!A55,'Detailed Scores Group A'!$B$2:$B$113,0)),"")</f>
        <v/>
      </c>
      <c r="G55" s="1" t="str">
        <f>_xlfn.IFNA(INDEX('Detailed Scores Group A'!$AB$2:$AB$113,MATCH('Waitlisted Projects Group A'!A55,'Detailed Scores Group A'!$B$2:$B$113,0)),"")</f>
        <v/>
      </c>
      <c r="H55" s="44" t="str">
        <f>_xlfn.IFNA(INDEX('Detailed Scores Group A'!$AD$2:$AD$113,MATCH('Waitlisted Projects Group A'!A55,'Detailed Scores Group A'!$B$2:$B$113,0)),"")</f>
        <v/>
      </c>
    </row>
    <row r="56" spans="2:8">
      <c r="B56" t="str">
        <f>_xlfn.IFNA(INDEX('Detailed Scores Group A'!$D$2:$D$113,MATCH('Waitlisted Projects Group A'!A56,'Detailed Scores Group A'!$B$2:$B$113,0)),"")</f>
        <v/>
      </c>
      <c r="C56" t="str">
        <f>_xlfn.IFNA(INDEX('Detailed Scores Group A'!$A$2:$A$113,MATCH('Waitlisted Projects Group A'!A56,'Detailed Scores Group A'!$B$2:$B$113,0)),"")</f>
        <v/>
      </c>
      <c r="D56" t="str">
        <f>_xlfn.IFNA(INDEX('Detailed Scores Group A'!$C$2:$C$113,MATCH('Waitlisted Projects Group A'!A56,'Detailed Scores Group A'!$B$2:$B$113,0)),"")</f>
        <v/>
      </c>
      <c r="E56" t="str">
        <f>_xlfn.IFNA(IF(ISBLANK(INDEX('Detailed Scores Group A'!$E$2:$E$113,MATCH('Waitlisted Projects Group A'!A56,'Detailed Scores Group A'!$B$2:$B$113,0))),D56,INDEX('Detailed Scores Group A'!$E$2:$E$113,MATCH('Waitlisted Projects Group A'!A56,'Detailed Scores Group A'!$B$2:$B$113,0))),"")</f>
        <v/>
      </c>
      <c r="F56" s="1" t="str">
        <f>_xlfn.IFNA(INDEX('Detailed Scores Group A'!$F$2:$F$113,MATCH('Waitlisted Projects Group A'!A56,'Detailed Scores Group A'!$B$2:$B$113,0)),"")</f>
        <v/>
      </c>
      <c r="G56" s="1" t="str">
        <f>_xlfn.IFNA(INDEX('Detailed Scores Group A'!$AB$2:$AB$113,MATCH('Waitlisted Projects Group A'!A56,'Detailed Scores Group A'!$B$2:$B$113,0)),"")</f>
        <v/>
      </c>
      <c r="H56" s="44" t="str">
        <f>_xlfn.IFNA(INDEX('Detailed Scores Group A'!$AD$2:$AD$113,MATCH('Waitlisted Projects Group A'!A56,'Detailed Scores Group A'!$B$2:$B$113,0)),"")</f>
        <v/>
      </c>
    </row>
    <row r="57" spans="2:8">
      <c r="B57" t="str">
        <f>_xlfn.IFNA(INDEX('Detailed Scores Group A'!$D$2:$D$113,MATCH('Waitlisted Projects Group A'!A57,'Detailed Scores Group A'!$B$2:$B$113,0)),"")</f>
        <v/>
      </c>
      <c r="C57" t="str">
        <f>_xlfn.IFNA(INDEX('Detailed Scores Group A'!$A$2:$A$113,MATCH('Waitlisted Projects Group A'!A57,'Detailed Scores Group A'!$B$2:$B$113,0)),"")</f>
        <v/>
      </c>
      <c r="D57" t="str">
        <f>_xlfn.IFNA(INDEX('Detailed Scores Group A'!$C$2:$C$113,MATCH('Waitlisted Projects Group A'!A57,'Detailed Scores Group A'!$B$2:$B$113,0)),"")</f>
        <v/>
      </c>
      <c r="E57" t="str">
        <f>_xlfn.IFNA(IF(ISBLANK(INDEX('Detailed Scores Group A'!$E$2:$E$113,MATCH('Waitlisted Projects Group A'!A57,'Detailed Scores Group A'!$B$2:$B$113,0))),D57,INDEX('Detailed Scores Group A'!$E$2:$E$113,MATCH('Waitlisted Projects Group A'!A57,'Detailed Scores Group A'!$B$2:$B$113,0))),"")</f>
        <v/>
      </c>
      <c r="F57" s="1" t="str">
        <f>_xlfn.IFNA(INDEX('Detailed Scores Group A'!$F$2:$F$113,MATCH('Waitlisted Projects Group A'!A57,'Detailed Scores Group A'!$B$2:$B$113,0)),"")</f>
        <v/>
      </c>
      <c r="G57" s="1" t="str">
        <f>_xlfn.IFNA(INDEX('Detailed Scores Group A'!$AB$2:$AB$113,MATCH('Waitlisted Projects Group A'!A57,'Detailed Scores Group A'!$B$2:$B$113,0)),"")</f>
        <v/>
      </c>
      <c r="H57" s="44" t="str">
        <f>_xlfn.IFNA(INDEX('Detailed Scores Group A'!$AD$2:$AD$113,MATCH('Waitlisted Projects Group A'!A57,'Detailed Scores Group A'!$B$2:$B$113,0)),"")</f>
        <v/>
      </c>
    </row>
    <row r="58" spans="2:8">
      <c r="B58" t="str">
        <f>_xlfn.IFNA(INDEX('Detailed Scores Group A'!$D$2:$D$113,MATCH('Waitlisted Projects Group A'!A58,'Detailed Scores Group A'!$B$2:$B$113,0)),"")</f>
        <v/>
      </c>
      <c r="C58" t="str">
        <f>_xlfn.IFNA(INDEX('Detailed Scores Group A'!$A$2:$A$113,MATCH('Waitlisted Projects Group A'!A58,'Detailed Scores Group A'!$B$2:$B$113,0)),"")</f>
        <v/>
      </c>
      <c r="D58" t="str">
        <f>_xlfn.IFNA(INDEX('Detailed Scores Group A'!$C$2:$C$113,MATCH('Waitlisted Projects Group A'!A58,'Detailed Scores Group A'!$B$2:$B$113,0)),"")</f>
        <v/>
      </c>
      <c r="E58" t="str">
        <f>_xlfn.IFNA(IF(ISBLANK(INDEX('Detailed Scores Group A'!$E$2:$E$113,MATCH('Waitlisted Projects Group A'!A58,'Detailed Scores Group A'!$B$2:$B$113,0))),D58,INDEX('Detailed Scores Group A'!$E$2:$E$113,MATCH('Waitlisted Projects Group A'!A58,'Detailed Scores Group A'!$B$2:$B$113,0))),"")</f>
        <v/>
      </c>
      <c r="F58" s="1" t="str">
        <f>_xlfn.IFNA(INDEX('Detailed Scores Group A'!$F$2:$F$113,MATCH('Waitlisted Projects Group A'!A58,'Detailed Scores Group A'!$B$2:$B$113,0)),"")</f>
        <v/>
      </c>
      <c r="G58" s="1" t="str">
        <f>_xlfn.IFNA(INDEX('Detailed Scores Group A'!$AB$2:$AB$113,MATCH('Waitlisted Projects Group A'!A58,'Detailed Scores Group A'!$B$2:$B$113,0)),"")</f>
        <v/>
      </c>
      <c r="H58" s="44" t="str">
        <f>_xlfn.IFNA(INDEX('Detailed Scores Group A'!$AD$2:$AD$113,MATCH('Waitlisted Projects Group A'!A58,'Detailed Scores Group A'!$B$2:$B$113,0)),"")</f>
        <v/>
      </c>
    </row>
    <row r="59" spans="2:8">
      <c r="B59" t="str">
        <f>_xlfn.IFNA(INDEX('Detailed Scores Group A'!$D$2:$D$113,MATCH('Waitlisted Projects Group A'!A59,'Detailed Scores Group A'!$B$2:$B$113,0)),"")</f>
        <v/>
      </c>
      <c r="C59" t="str">
        <f>_xlfn.IFNA(INDEX('Detailed Scores Group A'!$A$2:$A$113,MATCH('Waitlisted Projects Group A'!A59,'Detailed Scores Group A'!$B$2:$B$113,0)),"")</f>
        <v/>
      </c>
      <c r="D59" t="str">
        <f>_xlfn.IFNA(INDEX('Detailed Scores Group A'!$C$2:$C$113,MATCH('Waitlisted Projects Group A'!A59,'Detailed Scores Group A'!$B$2:$B$113,0)),"")</f>
        <v/>
      </c>
      <c r="E59" t="str">
        <f>_xlfn.IFNA(IF(ISBLANK(INDEX('Detailed Scores Group A'!$E$2:$E$113,MATCH('Waitlisted Projects Group A'!A59,'Detailed Scores Group A'!$B$2:$B$113,0))),D59,INDEX('Detailed Scores Group A'!$E$2:$E$113,MATCH('Waitlisted Projects Group A'!A59,'Detailed Scores Group A'!$B$2:$B$113,0))),"")</f>
        <v/>
      </c>
      <c r="F59" s="1" t="str">
        <f>_xlfn.IFNA(INDEX('Detailed Scores Group A'!$F$2:$F$113,MATCH('Waitlisted Projects Group A'!A59,'Detailed Scores Group A'!$B$2:$B$113,0)),"")</f>
        <v/>
      </c>
      <c r="G59" s="1" t="str">
        <f>_xlfn.IFNA(INDEX('Detailed Scores Group A'!$AB$2:$AB$113,MATCH('Waitlisted Projects Group A'!A59,'Detailed Scores Group A'!$B$2:$B$113,0)),"")</f>
        <v/>
      </c>
      <c r="H59" s="44" t="str">
        <f>_xlfn.IFNA(INDEX('Detailed Scores Group A'!$AD$2:$AD$113,MATCH('Waitlisted Projects Group A'!A59,'Detailed Scores Group A'!$B$2:$B$113,0)),"")</f>
        <v/>
      </c>
    </row>
    <row r="60" spans="2:8">
      <c r="B60" t="str">
        <f>_xlfn.IFNA(INDEX('Detailed Scores Group A'!$D$2:$D$113,MATCH('Waitlisted Projects Group A'!A60,'Detailed Scores Group A'!$B$2:$B$113,0)),"")</f>
        <v/>
      </c>
      <c r="C60" t="str">
        <f>_xlfn.IFNA(INDEX('Detailed Scores Group A'!$A$2:$A$113,MATCH('Waitlisted Projects Group A'!A60,'Detailed Scores Group A'!$B$2:$B$113,0)),"")</f>
        <v/>
      </c>
      <c r="D60" t="str">
        <f>_xlfn.IFNA(INDEX('Detailed Scores Group A'!$C$2:$C$113,MATCH('Waitlisted Projects Group A'!A60,'Detailed Scores Group A'!$B$2:$B$113,0)),"")</f>
        <v/>
      </c>
      <c r="E60" t="str">
        <f>_xlfn.IFNA(IF(ISBLANK(INDEX('Detailed Scores Group A'!$E$2:$E$113,MATCH('Waitlisted Projects Group A'!A60,'Detailed Scores Group A'!$B$2:$B$113,0))),D60,INDEX('Detailed Scores Group A'!$E$2:$E$113,MATCH('Waitlisted Projects Group A'!A60,'Detailed Scores Group A'!$B$2:$B$113,0))),"")</f>
        <v/>
      </c>
      <c r="F60" s="1" t="str">
        <f>_xlfn.IFNA(INDEX('Detailed Scores Group A'!$F$2:$F$113,MATCH('Waitlisted Projects Group A'!A60,'Detailed Scores Group A'!$B$2:$B$113,0)),"")</f>
        <v/>
      </c>
      <c r="G60" s="1" t="str">
        <f>_xlfn.IFNA(INDEX('Detailed Scores Group A'!$AB$2:$AB$113,MATCH('Waitlisted Projects Group A'!A60,'Detailed Scores Group A'!$B$2:$B$113,0)),"")</f>
        <v/>
      </c>
      <c r="H60" s="44" t="str">
        <f>_xlfn.IFNA(INDEX('Detailed Scores Group A'!$AD$2:$AD$113,MATCH('Waitlisted Projects Group A'!A60,'Detailed Scores Group A'!$B$2:$B$113,0)),"")</f>
        <v/>
      </c>
    </row>
    <row r="61" spans="2:8">
      <c r="B61" t="str">
        <f>_xlfn.IFNA(INDEX('Detailed Scores Group A'!$D$2:$D$113,MATCH('Waitlisted Projects Group A'!A61,'Detailed Scores Group A'!$B$2:$B$113,0)),"")</f>
        <v/>
      </c>
      <c r="C61" t="str">
        <f>_xlfn.IFNA(INDEX('Detailed Scores Group A'!$A$2:$A$113,MATCH('Waitlisted Projects Group A'!A61,'Detailed Scores Group A'!$B$2:$B$113,0)),"")</f>
        <v/>
      </c>
      <c r="D61" t="str">
        <f>_xlfn.IFNA(INDEX('Detailed Scores Group A'!$C$2:$C$113,MATCH('Waitlisted Projects Group A'!A61,'Detailed Scores Group A'!$B$2:$B$113,0)),"")</f>
        <v/>
      </c>
      <c r="E61" t="str">
        <f>_xlfn.IFNA(IF(ISBLANK(INDEX('Detailed Scores Group A'!$E$2:$E$113,MATCH('Waitlisted Projects Group A'!A61,'Detailed Scores Group A'!$B$2:$B$113,0))),D61,INDEX('Detailed Scores Group A'!$E$2:$E$113,MATCH('Waitlisted Projects Group A'!A61,'Detailed Scores Group A'!$B$2:$B$113,0))),"")</f>
        <v/>
      </c>
      <c r="F61" s="1" t="str">
        <f>_xlfn.IFNA(INDEX('Detailed Scores Group A'!$F$2:$F$113,MATCH('Waitlisted Projects Group A'!A61,'Detailed Scores Group A'!$B$2:$B$113,0)),"")</f>
        <v/>
      </c>
      <c r="G61" s="1" t="str">
        <f>_xlfn.IFNA(INDEX('Detailed Scores Group A'!$AB$2:$AB$113,MATCH('Waitlisted Projects Group A'!A61,'Detailed Scores Group A'!$B$2:$B$113,0)),"")</f>
        <v/>
      </c>
      <c r="H61" s="44" t="str">
        <f>_xlfn.IFNA(INDEX('Detailed Scores Group A'!$AD$2:$AD$113,MATCH('Waitlisted Projects Group A'!A61,'Detailed Scores Group A'!$B$2:$B$113,0)),"")</f>
        <v/>
      </c>
    </row>
    <row r="62" spans="2:8">
      <c r="B62" t="str">
        <f>_xlfn.IFNA(INDEX('Detailed Scores Group A'!$D$2:$D$113,MATCH('Waitlisted Projects Group A'!A62,'Detailed Scores Group A'!$B$2:$B$113,0)),"")</f>
        <v/>
      </c>
      <c r="C62" t="str">
        <f>_xlfn.IFNA(INDEX('Detailed Scores Group A'!$A$2:$A$113,MATCH('Waitlisted Projects Group A'!A62,'Detailed Scores Group A'!$B$2:$B$113,0)),"")</f>
        <v/>
      </c>
      <c r="D62" t="str">
        <f>_xlfn.IFNA(INDEX('Detailed Scores Group A'!$C$2:$C$113,MATCH('Waitlisted Projects Group A'!A62,'Detailed Scores Group A'!$B$2:$B$113,0)),"")</f>
        <v/>
      </c>
      <c r="E62" t="str">
        <f>_xlfn.IFNA(IF(ISBLANK(INDEX('Detailed Scores Group A'!$E$2:$E$113,MATCH('Waitlisted Projects Group A'!A62,'Detailed Scores Group A'!$B$2:$B$113,0))),D62,INDEX('Detailed Scores Group A'!$E$2:$E$113,MATCH('Waitlisted Projects Group A'!A62,'Detailed Scores Group A'!$B$2:$B$113,0))),"")</f>
        <v/>
      </c>
      <c r="F62" s="1" t="str">
        <f>_xlfn.IFNA(INDEX('Detailed Scores Group A'!$F$2:$F$113,MATCH('Waitlisted Projects Group A'!A62,'Detailed Scores Group A'!$B$2:$B$113,0)),"")</f>
        <v/>
      </c>
      <c r="G62" s="1" t="str">
        <f>_xlfn.IFNA(INDEX('Detailed Scores Group A'!$AB$2:$AB$113,MATCH('Waitlisted Projects Group A'!A62,'Detailed Scores Group A'!$B$2:$B$113,0)),"")</f>
        <v/>
      </c>
      <c r="H62" s="44" t="str">
        <f>_xlfn.IFNA(INDEX('Detailed Scores Group A'!$AD$2:$AD$113,MATCH('Waitlisted Projects Group A'!A62,'Detailed Scores Group A'!$B$2:$B$113,0)),"")</f>
        <v/>
      </c>
    </row>
    <row r="63" spans="2:8">
      <c r="B63" t="str">
        <f>_xlfn.IFNA(INDEX('Detailed Scores Group A'!$D$2:$D$113,MATCH('Waitlisted Projects Group A'!A63,'Detailed Scores Group A'!$B$2:$B$113,0)),"")</f>
        <v/>
      </c>
      <c r="C63" t="str">
        <f>_xlfn.IFNA(INDEX('Detailed Scores Group A'!$A$2:$A$113,MATCH('Waitlisted Projects Group A'!A63,'Detailed Scores Group A'!$B$2:$B$113,0)),"")</f>
        <v/>
      </c>
      <c r="D63" t="str">
        <f>_xlfn.IFNA(INDEX('Detailed Scores Group A'!$C$2:$C$113,MATCH('Waitlisted Projects Group A'!A63,'Detailed Scores Group A'!$B$2:$B$113,0)),"")</f>
        <v/>
      </c>
      <c r="E63" t="str">
        <f>_xlfn.IFNA(IF(ISBLANK(INDEX('Detailed Scores Group A'!$E$2:$E$113,MATCH('Waitlisted Projects Group A'!A63,'Detailed Scores Group A'!$B$2:$B$113,0))),D63,INDEX('Detailed Scores Group A'!$E$2:$E$113,MATCH('Waitlisted Projects Group A'!A63,'Detailed Scores Group A'!$B$2:$B$113,0))),"")</f>
        <v/>
      </c>
      <c r="F63" s="1" t="str">
        <f>_xlfn.IFNA(INDEX('Detailed Scores Group A'!$F$2:$F$113,MATCH('Waitlisted Projects Group A'!A63,'Detailed Scores Group A'!$B$2:$B$113,0)),"")</f>
        <v/>
      </c>
      <c r="G63" s="1" t="str">
        <f>_xlfn.IFNA(INDEX('Detailed Scores Group A'!$AB$2:$AB$113,MATCH('Waitlisted Projects Group A'!A63,'Detailed Scores Group A'!$B$2:$B$113,0)),"")</f>
        <v/>
      </c>
      <c r="H63" s="44" t="str">
        <f>_xlfn.IFNA(INDEX('Detailed Scores Group A'!$AD$2:$AD$113,MATCH('Waitlisted Projects Group A'!A63,'Detailed Scores Group A'!$B$2:$B$113,0)),"")</f>
        <v/>
      </c>
    </row>
    <row r="64" spans="2:8">
      <c r="B64" t="str">
        <f>_xlfn.IFNA(INDEX('Detailed Scores Group A'!$D$2:$D$113,MATCH('Waitlisted Projects Group A'!A64,'Detailed Scores Group A'!$B$2:$B$113,0)),"")</f>
        <v/>
      </c>
      <c r="C64" t="str">
        <f>_xlfn.IFNA(INDEX('Detailed Scores Group A'!$A$2:$A$113,MATCH('Waitlisted Projects Group A'!A64,'Detailed Scores Group A'!$B$2:$B$113,0)),"")</f>
        <v/>
      </c>
      <c r="D64" t="str">
        <f>_xlfn.IFNA(INDEX('Detailed Scores Group A'!$C$2:$C$113,MATCH('Waitlisted Projects Group A'!A64,'Detailed Scores Group A'!$B$2:$B$113,0)),"")</f>
        <v/>
      </c>
      <c r="E64" t="str">
        <f>_xlfn.IFNA(IF(ISBLANK(INDEX('Detailed Scores Group A'!$E$2:$E$113,MATCH('Waitlisted Projects Group A'!A64,'Detailed Scores Group A'!$B$2:$B$113,0))),D64,INDEX('Detailed Scores Group A'!$E$2:$E$113,MATCH('Waitlisted Projects Group A'!A64,'Detailed Scores Group A'!$B$2:$B$113,0))),"")</f>
        <v/>
      </c>
      <c r="F64" s="1" t="str">
        <f>_xlfn.IFNA(INDEX('Detailed Scores Group A'!$F$2:$F$113,MATCH('Waitlisted Projects Group A'!A64,'Detailed Scores Group A'!$B$2:$B$113,0)),"")</f>
        <v/>
      </c>
      <c r="G64" s="1" t="str">
        <f>_xlfn.IFNA(INDEX('Detailed Scores Group A'!$AB$2:$AB$113,MATCH('Waitlisted Projects Group A'!A64,'Detailed Scores Group A'!$B$2:$B$113,0)),"")</f>
        <v/>
      </c>
      <c r="H64" s="44" t="str">
        <f>_xlfn.IFNA(INDEX('Detailed Scores Group A'!$AD$2:$AD$113,MATCH('Waitlisted Projects Group A'!A64,'Detailed Scores Group A'!$B$2:$B$113,0)),"")</f>
        <v/>
      </c>
    </row>
    <row r="65" spans="2:8">
      <c r="B65" t="str">
        <f>_xlfn.IFNA(INDEX('Detailed Scores Group A'!$D$2:$D$113,MATCH('Waitlisted Projects Group A'!A65,'Detailed Scores Group A'!$B$2:$B$113,0)),"")</f>
        <v/>
      </c>
      <c r="C65" t="str">
        <f>_xlfn.IFNA(INDEX('Detailed Scores Group A'!$A$2:$A$113,MATCH('Waitlisted Projects Group A'!A65,'Detailed Scores Group A'!$B$2:$B$113,0)),"")</f>
        <v/>
      </c>
      <c r="D65" t="str">
        <f>_xlfn.IFNA(INDEX('Detailed Scores Group A'!$C$2:$C$113,MATCH('Waitlisted Projects Group A'!A65,'Detailed Scores Group A'!$B$2:$B$113,0)),"")</f>
        <v/>
      </c>
      <c r="E65" t="str">
        <f>_xlfn.IFNA(IF(ISBLANK(INDEX('Detailed Scores Group A'!$E$2:$E$113,MATCH('Waitlisted Projects Group A'!A65,'Detailed Scores Group A'!$B$2:$B$113,0))),D65,INDEX('Detailed Scores Group A'!$E$2:$E$113,MATCH('Waitlisted Projects Group A'!A65,'Detailed Scores Group A'!$B$2:$B$113,0))),"")</f>
        <v/>
      </c>
      <c r="F65" s="1" t="str">
        <f>_xlfn.IFNA(INDEX('Detailed Scores Group A'!$F$2:$F$113,MATCH('Waitlisted Projects Group A'!A65,'Detailed Scores Group A'!$B$2:$B$113,0)),"")</f>
        <v/>
      </c>
      <c r="G65" s="1" t="str">
        <f>_xlfn.IFNA(INDEX('Detailed Scores Group A'!$AB$2:$AB$113,MATCH('Waitlisted Projects Group A'!A65,'Detailed Scores Group A'!$B$2:$B$113,0)),"")</f>
        <v/>
      </c>
      <c r="H65" s="44" t="str">
        <f>_xlfn.IFNA(INDEX('Detailed Scores Group A'!$AD$2:$AD$113,MATCH('Waitlisted Projects Group A'!A65,'Detailed Scores Group A'!$B$2:$B$113,0)),"")</f>
        <v/>
      </c>
    </row>
    <row r="66" spans="2:8">
      <c r="B66" t="str">
        <f>_xlfn.IFNA(INDEX('Detailed Scores Group A'!$D$2:$D$113,MATCH('Waitlisted Projects Group A'!A66,'Detailed Scores Group A'!$B$2:$B$113,0)),"")</f>
        <v/>
      </c>
      <c r="C66" t="str">
        <f>_xlfn.IFNA(INDEX('Detailed Scores Group A'!$A$2:$A$113,MATCH('Waitlisted Projects Group A'!A66,'Detailed Scores Group A'!$B$2:$B$113,0)),"")</f>
        <v/>
      </c>
      <c r="D66" t="str">
        <f>_xlfn.IFNA(INDEX('Detailed Scores Group A'!$C$2:$C$113,MATCH('Waitlisted Projects Group A'!A66,'Detailed Scores Group A'!$B$2:$B$113,0)),"")</f>
        <v/>
      </c>
      <c r="E66" t="str">
        <f>_xlfn.IFNA(IF(ISBLANK(INDEX('Detailed Scores Group A'!$E$2:$E$113,MATCH('Waitlisted Projects Group A'!A66,'Detailed Scores Group A'!$B$2:$B$113,0))),D66,INDEX('Detailed Scores Group A'!$E$2:$E$113,MATCH('Waitlisted Projects Group A'!A66,'Detailed Scores Group A'!$B$2:$B$113,0))),"")</f>
        <v/>
      </c>
      <c r="F66" s="1" t="str">
        <f>_xlfn.IFNA(INDEX('Detailed Scores Group A'!$F$2:$F$113,MATCH('Waitlisted Projects Group A'!A66,'Detailed Scores Group A'!$B$2:$B$113,0)),"")</f>
        <v/>
      </c>
      <c r="G66" s="1" t="str">
        <f>_xlfn.IFNA(INDEX('Detailed Scores Group A'!$AB$2:$AB$113,MATCH('Waitlisted Projects Group A'!A66,'Detailed Scores Group A'!$B$2:$B$113,0)),"")</f>
        <v/>
      </c>
      <c r="H66" s="44" t="str">
        <f>_xlfn.IFNA(INDEX('Detailed Scores Group A'!$AD$2:$AD$113,MATCH('Waitlisted Projects Group A'!A66,'Detailed Scores Group A'!$B$2:$B$113,0)),"")</f>
        <v/>
      </c>
    </row>
    <row r="67" spans="2:8">
      <c r="B67" t="str">
        <f>_xlfn.IFNA(INDEX('Detailed Scores Group A'!$D$2:$D$113,MATCH('Waitlisted Projects Group A'!A67,'Detailed Scores Group A'!$B$2:$B$113,0)),"")</f>
        <v/>
      </c>
      <c r="C67" t="str">
        <f>_xlfn.IFNA(INDEX('Detailed Scores Group A'!$A$2:$A$113,MATCH('Waitlisted Projects Group A'!A67,'Detailed Scores Group A'!$B$2:$B$113,0)),"")</f>
        <v/>
      </c>
      <c r="D67" t="str">
        <f>_xlfn.IFNA(INDEX('Detailed Scores Group A'!$C$2:$C$113,MATCH('Waitlisted Projects Group A'!A67,'Detailed Scores Group A'!$B$2:$B$113,0)),"")</f>
        <v/>
      </c>
      <c r="E67" t="str">
        <f>_xlfn.IFNA(IF(ISBLANK(INDEX('Detailed Scores Group A'!$E$2:$E$113,MATCH('Waitlisted Projects Group A'!A67,'Detailed Scores Group A'!$B$2:$B$113,0))),D67,INDEX('Detailed Scores Group A'!$E$2:$E$113,MATCH('Waitlisted Projects Group A'!A67,'Detailed Scores Group A'!$B$2:$B$113,0))),"")</f>
        <v/>
      </c>
      <c r="F67" s="1" t="str">
        <f>_xlfn.IFNA(INDEX('Detailed Scores Group A'!$F$2:$F$113,MATCH('Waitlisted Projects Group A'!A67,'Detailed Scores Group A'!$B$2:$B$113,0)),"")</f>
        <v/>
      </c>
      <c r="G67" s="1" t="str">
        <f>_xlfn.IFNA(INDEX('Detailed Scores Group A'!$AB$2:$AB$113,MATCH('Waitlisted Projects Group A'!A67,'Detailed Scores Group A'!$B$2:$B$113,0)),"")</f>
        <v/>
      </c>
      <c r="H67" s="44" t="str">
        <f>_xlfn.IFNA(INDEX('Detailed Scores Group A'!$AD$2:$AD$113,MATCH('Waitlisted Projects Group A'!A67,'Detailed Scores Group A'!$B$2:$B$113,0)),"")</f>
        <v/>
      </c>
    </row>
    <row r="68" spans="2:8">
      <c r="B68" t="str">
        <f>_xlfn.IFNA(INDEX('Detailed Scores Group A'!$D$2:$D$113,MATCH('Waitlisted Projects Group A'!A68,'Detailed Scores Group A'!$B$2:$B$113,0)),"")</f>
        <v/>
      </c>
      <c r="C68" t="str">
        <f>_xlfn.IFNA(INDEX('Detailed Scores Group A'!$A$2:$A$113,MATCH('Waitlisted Projects Group A'!A68,'Detailed Scores Group A'!$B$2:$B$113,0)),"")</f>
        <v/>
      </c>
      <c r="D68" t="str">
        <f>_xlfn.IFNA(INDEX('Detailed Scores Group A'!$C$2:$C$113,MATCH('Waitlisted Projects Group A'!A68,'Detailed Scores Group A'!$B$2:$B$113,0)),"")</f>
        <v/>
      </c>
      <c r="E68" t="str">
        <f>_xlfn.IFNA(IF(ISBLANK(INDEX('Detailed Scores Group A'!$E$2:$E$113,MATCH('Waitlisted Projects Group A'!A68,'Detailed Scores Group A'!$B$2:$B$113,0))),D68,INDEX('Detailed Scores Group A'!$E$2:$E$113,MATCH('Waitlisted Projects Group A'!A68,'Detailed Scores Group A'!$B$2:$B$113,0))),"")</f>
        <v/>
      </c>
      <c r="F68" s="1" t="str">
        <f>_xlfn.IFNA(INDEX('Detailed Scores Group A'!$F$2:$F$113,MATCH('Waitlisted Projects Group A'!A68,'Detailed Scores Group A'!$B$2:$B$113,0)),"")</f>
        <v/>
      </c>
      <c r="G68" s="1" t="str">
        <f>_xlfn.IFNA(INDEX('Detailed Scores Group A'!$AB$2:$AB$113,MATCH('Waitlisted Projects Group A'!A68,'Detailed Scores Group A'!$B$2:$B$113,0)),"")</f>
        <v/>
      </c>
      <c r="H68" s="44" t="str">
        <f>_xlfn.IFNA(INDEX('Detailed Scores Group A'!$AD$2:$AD$113,MATCH('Waitlisted Projects Group A'!A68,'Detailed Scores Group A'!$B$2:$B$113,0)),"")</f>
        <v/>
      </c>
    </row>
    <row r="69" spans="2:8">
      <c r="B69" t="str">
        <f>_xlfn.IFNA(INDEX('Detailed Scores Group A'!$D$2:$D$113,MATCH('Waitlisted Projects Group A'!A69,'Detailed Scores Group A'!$B$2:$B$113,0)),"")</f>
        <v/>
      </c>
      <c r="C69" t="str">
        <f>_xlfn.IFNA(INDEX('Detailed Scores Group A'!$A$2:$A$113,MATCH('Waitlisted Projects Group A'!A69,'Detailed Scores Group A'!$B$2:$B$113,0)),"")</f>
        <v/>
      </c>
      <c r="D69" t="str">
        <f>_xlfn.IFNA(INDEX('Detailed Scores Group A'!$C$2:$C$113,MATCH('Waitlisted Projects Group A'!A69,'Detailed Scores Group A'!$B$2:$B$113,0)),"")</f>
        <v/>
      </c>
      <c r="E69" t="str">
        <f>_xlfn.IFNA(IF(ISBLANK(INDEX('Detailed Scores Group A'!$E$2:$E$113,MATCH('Waitlisted Projects Group A'!A69,'Detailed Scores Group A'!$B$2:$B$113,0))),D69,INDEX('Detailed Scores Group A'!$E$2:$E$113,MATCH('Waitlisted Projects Group A'!A69,'Detailed Scores Group A'!$B$2:$B$113,0))),"")</f>
        <v/>
      </c>
      <c r="F69" s="1" t="str">
        <f>_xlfn.IFNA(INDEX('Detailed Scores Group A'!$F$2:$F$113,MATCH('Waitlisted Projects Group A'!A69,'Detailed Scores Group A'!$B$2:$B$113,0)),"")</f>
        <v/>
      </c>
      <c r="G69" s="1" t="str">
        <f>_xlfn.IFNA(INDEX('Detailed Scores Group A'!$AB$2:$AB$113,MATCH('Waitlisted Projects Group A'!A69,'Detailed Scores Group A'!$B$2:$B$113,0)),"")</f>
        <v/>
      </c>
      <c r="H69" s="44" t="str">
        <f>_xlfn.IFNA(INDEX('Detailed Scores Group A'!$AD$2:$AD$113,MATCH('Waitlisted Projects Group A'!A69,'Detailed Scores Group A'!$B$2:$B$113,0)),"")</f>
        <v/>
      </c>
    </row>
    <row r="70" spans="2:8">
      <c r="B70" t="str">
        <f>_xlfn.IFNA(INDEX('Detailed Scores Group A'!$D$2:$D$113,MATCH('Waitlisted Projects Group A'!A70,'Detailed Scores Group A'!$B$2:$B$113,0)),"")</f>
        <v/>
      </c>
      <c r="C70" t="str">
        <f>_xlfn.IFNA(INDEX('Detailed Scores Group A'!$A$2:$A$113,MATCH('Waitlisted Projects Group A'!A70,'Detailed Scores Group A'!$B$2:$B$113,0)),"")</f>
        <v/>
      </c>
      <c r="D70" t="str">
        <f>_xlfn.IFNA(INDEX('Detailed Scores Group A'!$C$2:$C$113,MATCH('Waitlisted Projects Group A'!A70,'Detailed Scores Group A'!$B$2:$B$113,0)),"")</f>
        <v/>
      </c>
      <c r="E70" t="str">
        <f>_xlfn.IFNA(IF(ISBLANK(INDEX('Detailed Scores Group A'!$E$2:$E$113,MATCH('Waitlisted Projects Group A'!A70,'Detailed Scores Group A'!$B$2:$B$113,0))),D70,INDEX('Detailed Scores Group A'!$E$2:$E$113,MATCH('Waitlisted Projects Group A'!A70,'Detailed Scores Group A'!$B$2:$B$113,0))),"")</f>
        <v/>
      </c>
      <c r="F70" s="1" t="str">
        <f>_xlfn.IFNA(INDEX('Detailed Scores Group A'!$F$2:$F$113,MATCH('Waitlisted Projects Group A'!A70,'Detailed Scores Group A'!$B$2:$B$113,0)),"")</f>
        <v/>
      </c>
      <c r="G70" s="1" t="str">
        <f>_xlfn.IFNA(INDEX('Detailed Scores Group A'!$AB$2:$AB$113,MATCH('Waitlisted Projects Group A'!A70,'Detailed Scores Group A'!$B$2:$B$113,0)),"")</f>
        <v/>
      </c>
      <c r="H70" s="44" t="str">
        <f>_xlfn.IFNA(INDEX('Detailed Scores Group A'!$AD$2:$AD$113,MATCH('Waitlisted Projects Group A'!A70,'Detailed Scores Group A'!$B$2:$B$113,0)),"")</f>
        <v/>
      </c>
    </row>
    <row r="71" spans="2:8">
      <c r="B71" t="str">
        <f>_xlfn.IFNA(INDEX('Detailed Scores Group A'!$D$2:$D$113,MATCH('Waitlisted Projects Group A'!A71,'Detailed Scores Group A'!$B$2:$B$113,0)),"")</f>
        <v/>
      </c>
      <c r="C71" t="str">
        <f>_xlfn.IFNA(INDEX('Detailed Scores Group A'!$A$2:$A$113,MATCH('Waitlisted Projects Group A'!A71,'Detailed Scores Group A'!$B$2:$B$113,0)),"")</f>
        <v/>
      </c>
      <c r="D71" t="str">
        <f>_xlfn.IFNA(INDEX('Detailed Scores Group A'!$C$2:$C$113,MATCH('Waitlisted Projects Group A'!A71,'Detailed Scores Group A'!$B$2:$B$113,0)),"")</f>
        <v/>
      </c>
      <c r="E71" t="str">
        <f>_xlfn.IFNA(IF(ISBLANK(INDEX('Detailed Scores Group A'!$E$2:$E$113,MATCH('Waitlisted Projects Group A'!A71,'Detailed Scores Group A'!$B$2:$B$113,0))),D71,INDEX('Detailed Scores Group A'!$E$2:$E$113,MATCH('Waitlisted Projects Group A'!A71,'Detailed Scores Group A'!$B$2:$B$113,0))),"")</f>
        <v/>
      </c>
      <c r="F71" s="1" t="str">
        <f>_xlfn.IFNA(INDEX('Detailed Scores Group A'!$F$2:$F$113,MATCH('Waitlisted Projects Group A'!A71,'Detailed Scores Group A'!$B$2:$B$113,0)),"")</f>
        <v/>
      </c>
      <c r="G71" s="1" t="str">
        <f>_xlfn.IFNA(INDEX('Detailed Scores Group A'!$AB$2:$AB$113,MATCH('Waitlisted Projects Group A'!A71,'Detailed Scores Group A'!$B$2:$B$113,0)),"")</f>
        <v/>
      </c>
      <c r="H71" s="44" t="str">
        <f>_xlfn.IFNA(INDEX('Detailed Scores Group A'!$AD$2:$AD$113,MATCH('Waitlisted Projects Group A'!A71,'Detailed Scores Group A'!$B$2:$B$113,0)),"")</f>
        <v/>
      </c>
    </row>
    <row r="72" spans="2:8">
      <c r="B72" t="str">
        <f>_xlfn.IFNA(INDEX('Detailed Scores Group A'!$D$2:$D$113,MATCH('Waitlisted Projects Group A'!A72,'Detailed Scores Group A'!$B$2:$B$113,0)),"")</f>
        <v/>
      </c>
      <c r="C72" t="str">
        <f>_xlfn.IFNA(INDEX('Detailed Scores Group A'!$A$2:$A$113,MATCH('Waitlisted Projects Group A'!A72,'Detailed Scores Group A'!$B$2:$B$113,0)),"")</f>
        <v/>
      </c>
      <c r="D72" t="str">
        <f>_xlfn.IFNA(INDEX('Detailed Scores Group A'!$C$2:$C$113,MATCH('Waitlisted Projects Group A'!A72,'Detailed Scores Group A'!$B$2:$B$113,0)),"")</f>
        <v/>
      </c>
      <c r="E72" t="str">
        <f>_xlfn.IFNA(IF(ISBLANK(INDEX('Detailed Scores Group A'!$E$2:$E$113,MATCH('Waitlisted Projects Group A'!A72,'Detailed Scores Group A'!$B$2:$B$113,0))),D72,INDEX('Detailed Scores Group A'!$E$2:$E$113,MATCH('Waitlisted Projects Group A'!A72,'Detailed Scores Group A'!$B$2:$B$113,0))),"")</f>
        <v/>
      </c>
      <c r="F72" s="1" t="str">
        <f>_xlfn.IFNA(INDEX('Detailed Scores Group A'!$F$2:$F$113,MATCH('Waitlisted Projects Group A'!A72,'Detailed Scores Group A'!$B$2:$B$113,0)),"")</f>
        <v/>
      </c>
      <c r="G72" s="1" t="str">
        <f>_xlfn.IFNA(INDEX('Detailed Scores Group A'!$AB$2:$AB$113,MATCH('Waitlisted Projects Group A'!A72,'Detailed Scores Group A'!$B$2:$B$113,0)),"")</f>
        <v/>
      </c>
      <c r="H72" s="44" t="str">
        <f>_xlfn.IFNA(INDEX('Detailed Scores Group A'!$AD$2:$AD$113,MATCH('Waitlisted Projects Group A'!A72,'Detailed Scores Group A'!$B$2:$B$113,0)),"")</f>
        <v/>
      </c>
    </row>
    <row r="73" spans="2:8">
      <c r="B73" t="str">
        <f>_xlfn.IFNA(INDEX('Detailed Scores Group A'!$D$2:$D$113,MATCH('Waitlisted Projects Group A'!A73,'Detailed Scores Group A'!$B$2:$B$113,0)),"")</f>
        <v/>
      </c>
      <c r="C73" t="str">
        <f>_xlfn.IFNA(INDEX('Detailed Scores Group A'!$A$2:$A$113,MATCH('Waitlisted Projects Group A'!A73,'Detailed Scores Group A'!$B$2:$B$113,0)),"")</f>
        <v/>
      </c>
      <c r="D73" t="str">
        <f>_xlfn.IFNA(INDEX('Detailed Scores Group A'!$C$2:$C$113,MATCH('Waitlisted Projects Group A'!A73,'Detailed Scores Group A'!$B$2:$B$113,0)),"")</f>
        <v/>
      </c>
      <c r="E73" t="str">
        <f>_xlfn.IFNA(IF(ISBLANK(INDEX('Detailed Scores Group A'!$E$2:$E$113,MATCH('Waitlisted Projects Group A'!A73,'Detailed Scores Group A'!$B$2:$B$113,0))),D73,INDEX('Detailed Scores Group A'!$E$2:$E$113,MATCH('Waitlisted Projects Group A'!A73,'Detailed Scores Group A'!$B$2:$B$113,0))),"")</f>
        <v/>
      </c>
      <c r="F73" s="1" t="str">
        <f>_xlfn.IFNA(INDEX('Detailed Scores Group A'!$F$2:$F$113,MATCH('Waitlisted Projects Group A'!A73,'Detailed Scores Group A'!$B$2:$B$113,0)),"")</f>
        <v/>
      </c>
      <c r="G73" s="1" t="str">
        <f>_xlfn.IFNA(INDEX('Detailed Scores Group A'!$AB$2:$AB$113,MATCH('Waitlisted Projects Group A'!A73,'Detailed Scores Group A'!$B$2:$B$113,0)),"")</f>
        <v/>
      </c>
      <c r="H73" s="44" t="str">
        <f>_xlfn.IFNA(INDEX('Detailed Scores Group A'!$AD$2:$AD$113,MATCH('Waitlisted Projects Group A'!A73,'Detailed Scores Group A'!$B$2:$B$113,0)),"")</f>
        <v/>
      </c>
    </row>
    <row r="74" spans="2:8">
      <c r="B74" t="str">
        <f>_xlfn.IFNA(INDEX('Detailed Scores Group A'!$D$2:$D$113,MATCH('Waitlisted Projects Group A'!A74,'Detailed Scores Group A'!$B$2:$B$113,0)),"")</f>
        <v/>
      </c>
      <c r="C74" t="str">
        <f>_xlfn.IFNA(INDEX('Detailed Scores Group A'!$A$2:$A$113,MATCH('Waitlisted Projects Group A'!A74,'Detailed Scores Group A'!$B$2:$B$113,0)),"")</f>
        <v/>
      </c>
      <c r="D74" t="str">
        <f>_xlfn.IFNA(INDEX('Detailed Scores Group A'!$C$2:$C$113,MATCH('Waitlisted Projects Group A'!A74,'Detailed Scores Group A'!$B$2:$B$113,0)),"")</f>
        <v/>
      </c>
      <c r="E74" t="str">
        <f>_xlfn.IFNA(IF(ISBLANK(INDEX('Detailed Scores Group A'!$E$2:$E$113,MATCH('Waitlisted Projects Group A'!A74,'Detailed Scores Group A'!$B$2:$B$113,0))),D74,INDEX('Detailed Scores Group A'!$E$2:$E$113,MATCH('Waitlisted Projects Group A'!A74,'Detailed Scores Group A'!$B$2:$B$113,0))),"")</f>
        <v/>
      </c>
      <c r="F74" s="1" t="str">
        <f>_xlfn.IFNA(INDEX('Detailed Scores Group A'!$F$2:$F$113,MATCH('Waitlisted Projects Group A'!A74,'Detailed Scores Group A'!$B$2:$B$113,0)),"")</f>
        <v/>
      </c>
      <c r="G74" s="1" t="str">
        <f>_xlfn.IFNA(INDEX('Detailed Scores Group A'!$AB$2:$AB$113,MATCH('Waitlisted Projects Group A'!A74,'Detailed Scores Group A'!$B$2:$B$113,0)),"")</f>
        <v/>
      </c>
      <c r="H74" s="44" t="str">
        <f>_xlfn.IFNA(INDEX('Detailed Scores Group A'!$AD$2:$AD$113,MATCH('Waitlisted Projects Group A'!A74,'Detailed Scores Group A'!$B$2:$B$113,0)),"")</f>
        <v/>
      </c>
    </row>
    <row r="75" spans="2:8">
      <c r="B75" t="str">
        <f>_xlfn.IFNA(INDEX('Detailed Scores Group A'!$D$2:$D$113,MATCH('Waitlisted Projects Group A'!A75,'Detailed Scores Group A'!$B$2:$B$113,0)),"")</f>
        <v/>
      </c>
      <c r="C75" t="str">
        <f>_xlfn.IFNA(INDEX('Detailed Scores Group A'!$A$2:$A$113,MATCH('Waitlisted Projects Group A'!A75,'Detailed Scores Group A'!$B$2:$B$113,0)),"")</f>
        <v/>
      </c>
      <c r="D75" t="str">
        <f>_xlfn.IFNA(INDEX('Detailed Scores Group A'!$C$2:$C$113,MATCH('Waitlisted Projects Group A'!A75,'Detailed Scores Group A'!$B$2:$B$113,0)),"")</f>
        <v/>
      </c>
      <c r="E75" t="str">
        <f>_xlfn.IFNA(IF(ISBLANK(INDEX('Detailed Scores Group A'!$E$2:$E$113,MATCH('Waitlisted Projects Group A'!A75,'Detailed Scores Group A'!$B$2:$B$113,0))),D75,INDEX('Detailed Scores Group A'!$E$2:$E$113,MATCH('Waitlisted Projects Group A'!A75,'Detailed Scores Group A'!$B$2:$B$113,0))),"")</f>
        <v/>
      </c>
      <c r="F75" s="1" t="str">
        <f>_xlfn.IFNA(INDEX('Detailed Scores Group A'!$F$2:$F$113,MATCH('Waitlisted Projects Group A'!A75,'Detailed Scores Group A'!$B$2:$B$113,0)),"")</f>
        <v/>
      </c>
      <c r="G75" s="1" t="str">
        <f>_xlfn.IFNA(INDEX('Detailed Scores Group A'!$AB$2:$AB$113,MATCH('Waitlisted Projects Group A'!A75,'Detailed Scores Group A'!$B$2:$B$113,0)),"")</f>
        <v/>
      </c>
      <c r="H75" s="44" t="str">
        <f>_xlfn.IFNA(INDEX('Detailed Scores Group A'!$AD$2:$AD$113,MATCH('Waitlisted Projects Group A'!A75,'Detailed Scores Group A'!$B$2:$B$113,0)),"")</f>
        <v/>
      </c>
    </row>
    <row r="76" spans="2:8">
      <c r="B76" t="str">
        <f>_xlfn.IFNA(INDEX('Detailed Scores Group A'!$D$2:$D$113,MATCH('Waitlisted Projects Group A'!A76,'Detailed Scores Group A'!$B$2:$B$113,0)),"")</f>
        <v/>
      </c>
      <c r="C76" t="str">
        <f>_xlfn.IFNA(INDEX('Detailed Scores Group A'!$A$2:$A$113,MATCH('Waitlisted Projects Group A'!A76,'Detailed Scores Group A'!$B$2:$B$113,0)),"")</f>
        <v/>
      </c>
      <c r="D76" t="str">
        <f>_xlfn.IFNA(INDEX('Detailed Scores Group A'!$C$2:$C$113,MATCH('Waitlisted Projects Group A'!A76,'Detailed Scores Group A'!$B$2:$B$113,0)),"")</f>
        <v/>
      </c>
      <c r="E76" t="str">
        <f>_xlfn.IFNA(IF(ISBLANK(INDEX('Detailed Scores Group A'!$E$2:$E$113,MATCH('Waitlisted Projects Group A'!A76,'Detailed Scores Group A'!$B$2:$B$113,0))),D76,INDEX('Detailed Scores Group A'!$E$2:$E$113,MATCH('Waitlisted Projects Group A'!A76,'Detailed Scores Group A'!$B$2:$B$113,0))),"")</f>
        <v/>
      </c>
      <c r="F76" s="1" t="str">
        <f>_xlfn.IFNA(INDEX('Detailed Scores Group A'!$F$2:$F$113,MATCH('Waitlisted Projects Group A'!A76,'Detailed Scores Group A'!$B$2:$B$113,0)),"")</f>
        <v/>
      </c>
      <c r="G76" s="1" t="str">
        <f>_xlfn.IFNA(INDEX('Detailed Scores Group A'!$AB$2:$AB$113,MATCH('Waitlisted Projects Group A'!A76,'Detailed Scores Group A'!$B$2:$B$113,0)),"")</f>
        <v/>
      </c>
      <c r="H76" s="44" t="str">
        <f>_xlfn.IFNA(INDEX('Detailed Scores Group A'!$AD$2:$AD$113,MATCH('Waitlisted Projects Group A'!A76,'Detailed Scores Group A'!$B$2:$B$113,0)),"")</f>
        <v/>
      </c>
    </row>
    <row r="77" spans="2:8">
      <c r="B77" t="str">
        <f>_xlfn.IFNA(INDEX('Detailed Scores Group A'!$D$2:$D$113,MATCH('Waitlisted Projects Group A'!A77,'Detailed Scores Group A'!$B$2:$B$113,0)),"")</f>
        <v/>
      </c>
      <c r="C77" t="str">
        <f>_xlfn.IFNA(INDEX('Detailed Scores Group A'!$A$2:$A$113,MATCH('Waitlisted Projects Group A'!A77,'Detailed Scores Group A'!$B$2:$B$113,0)),"")</f>
        <v/>
      </c>
      <c r="D77" t="str">
        <f>_xlfn.IFNA(INDEX('Detailed Scores Group A'!$C$2:$C$113,MATCH('Waitlisted Projects Group A'!A77,'Detailed Scores Group A'!$B$2:$B$113,0)),"")</f>
        <v/>
      </c>
      <c r="E77" t="str">
        <f>_xlfn.IFNA(IF(ISBLANK(INDEX('Detailed Scores Group A'!$E$2:$E$113,MATCH('Waitlisted Projects Group A'!A77,'Detailed Scores Group A'!$B$2:$B$113,0))),D77,INDEX('Detailed Scores Group A'!$E$2:$E$113,MATCH('Waitlisted Projects Group A'!A77,'Detailed Scores Group A'!$B$2:$B$113,0))),"")</f>
        <v/>
      </c>
      <c r="F77" s="1" t="str">
        <f>_xlfn.IFNA(INDEX('Detailed Scores Group A'!$F$2:$F$113,MATCH('Waitlisted Projects Group A'!A77,'Detailed Scores Group A'!$B$2:$B$113,0)),"")</f>
        <v/>
      </c>
      <c r="G77" s="1" t="str">
        <f>_xlfn.IFNA(INDEX('Detailed Scores Group A'!$AB$2:$AB$113,MATCH('Waitlisted Projects Group A'!A77,'Detailed Scores Group A'!$B$2:$B$113,0)),"")</f>
        <v/>
      </c>
      <c r="H77" s="44" t="str">
        <f>_xlfn.IFNA(INDEX('Detailed Scores Group A'!$AD$2:$AD$113,MATCH('Waitlisted Projects Group A'!A77,'Detailed Scores Group A'!$B$2:$B$113,0)),"")</f>
        <v/>
      </c>
    </row>
    <row r="78" spans="2:8">
      <c r="B78" t="str">
        <f>_xlfn.IFNA(INDEX('Detailed Scores Group A'!$D$2:$D$113,MATCH('Waitlisted Projects Group A'!A78,'Detailed Scores Group A'!$B$2:$B$113,0)),"")</f>
        <v/>
      </c>
      <c r="C78" t="str">
        <f>_xlfn.IFNA(INDEX('Detailed Scores Group A'!$A$2:$A$113,MATCH('Waitlisted Projects Group A'!A78,'Detailed Scores Group A'!$B$2:$B$113,0)),"")</f>
        <v/>
      </c>
      <c r="D78" t="str">
        <f>_xlfn.IFNA(INDEX('Detailed Scores Group A'!$C$2:$C$113,MATCH('Waitlisted Projects Group A'!A78,'Detailed Scores Group A'!$B$2:$B$113,0)),"")</f>
        <v/>
      </c>
      <c r="E78" t="str">
        <f>_xlfn.IFNA(IF(ISBLANK(INDEX('Detailed Scores Group A'!$E$2:$E$113,MATCH('Waitlisted Projects Group A'!A78,'Detailed Scores Group A'!$B$2:$B$113,0))),D78,INDEX('Detailed Scores Group A'!$E$2:$E$113,MATCH('Waitlisted Projects Group A'!A78,'Detailed Scores Group A'!$B$2:$B$113,0))),"")</f>
        <v/>
      </c>
      <c r="F78" s="1" t="str">
        <f>_xlfn.IFNA(INDEX('Detailed Scores Group A'!$F$2:$F$113,MATCH('Waitlisted Projects Group A'!A78,'Detailed Scores Group A'!$B$2:$B$113,0)),"")</f>
        <v/>
      </c>
      <c r="G78" s="1" t="str">
        <f>_xlfn.IFNA(INDEX('Detailed Scores Group A'!$AB$2:$AB$113,MATCH('Waitlisted Projects Group A'!A78,'Detailed Scores Group A'!$B$2:$B$113,0)),"")</f>
        <v/>
      </c>
      <c r="H78" s="44" t="str">
        <f>_xlfn.IFNA(INDEX('Detailed Scores Group A'!$AD$2:$AD$113,MATCH('Waitlisted Projects Group A'!A78,'Detailed Scores Group A'!$B$2:$B$113,0)),"")</f>
        <v/>
      </c>
    </row>
    <row r="79" spans="2:8">
      <c r="B79" t="str">
        <f>_xlfn.IFNA(INDEX('Detailed Scores Group A'!$D$2:$D$113,MATCH('Waitlisted Projects Group A'!A79,'Detailed Scores Group A'!$B$2:$B$113,0)),"")</f>
        <v/>
      </c>
      <c r="C79" t="str">
        <f>_xlfn.IFNA(INDEX('Detailed Scores Group A'!$A$2:$A$113,MATCH('Waitlisted Projects Group A'!A79,'Detailed Scores Group A'!$B$2:$B$113,0)),"")</f>
        <v/>
      </c>
      <c r="D79" t="str">
        <f>_xlfn.IFNA(INDEX('Detailed Scores Group A'!$C$2:$C$113,MATCH('Waitlisted Projects Group A'!A79,'Detailed Scores Group A'!$B$2:$B$113,0)),"")</f>
        <v/>
      </c>
      <c r="E79" t="str">
        <f>_xlfn.IFNA(IF(ISBLANK(INDEX('Detailed Scores Group A'!$E$2:$E$113,MATCH('Waitlisted Projects Group A'!A79,'Detailed Scores Group A'!$B$2:$B$113,0))),D79,INDEX('Detailed Scores Group A'!$E$2:$E$113,MATCH('Waitlisted Projects Group A'!A79,'Detailed Scores Group A'!$B$2:$B$113,0))),"")</f>
        <v/>
      </c>
      <c r="F79" s="1" t="str">
        <f>_xlfn.IFNA(INDEX('Detailed Scores Group A'!$F$2:$F$113,MATCH('Waitlisted Projects Group A'!A79,'Detailed Scores Group A'!$B$2:$B$113,0)),"")</f>
        <v/>
      </c>
      <c r="G79" s="1" t="str">
        <f>_xlfn.IFNA(INDEX('Detailed Scores Group A'!$AB$2:$AB$113,MATCH('Waitlisted Projects Group A'!A79,'Detailed Scores Group A'!$B$2:$B$113,0)),"")</f>
        <v/>
      </c>
      <c r="H79" s="44" t="str">
        <f>_xlfn.IFNA(INDEX('Detailed Scores Group A'!$AD$2:$AD$113,MATCH('Waitlisted Projects Group A'!A79,'Detailed Scores Group A'!$B$2:$B$113,0)),"")</f>
        <v/>
      </c>
    </row>
    <row r="80" spans="2:8">
      <c r="B80" t="str">
        <f>_xlfn.IFNA(INDEX('Detailed Scores Group A'!$D$2:$D$113,MATCH('Waitlisted Projects Group A'!A80,'Detailed Scores Group A'!$B$2:$B$113,0)),"")</f>
        <v/>
      </c>
      <c r="C80" t="str">
        <f>_xlfn.IFNA(INDEX('Detailed Scores Group A'!$A$2:$A$113,MATCH('Waitlisted Projects Group A'!A80,'Detailed Scores Group A'!$B$2:$B$113,0)),"")</f>
        <v/>
      </c>
      <c r="D80" t="str">
        <f>_xlfn.IFNA(INDEX('Detailed Scores Group A'!$C$2:$C$113,MATCH('Waitlisted Projects Group A'!A80,'Detailed Scores Group A'!$B$2:$B$113,0)),"")</f>
        <v/>
      </c>
      <c r="E80" t="str">
        <f>_xlfn.IFNA(IF(ISBLANK(INDEX('Detailed Scores Group A'!$E$2:$E$113,MATCH('Waitlisted Projects Group A'!A80,'Detailed Scores Group A'!$B$2:$B$113,0))),D80,INDEX('Detailed Scores Group A'!$E$2:$E$113,MATCH('Waitlisted Projects Group A'!A80,'Detailed Scores Group A'!$B$2:$B$113,0))),"")</f>
        <v/>
      </c>
      <c r="F80" s="1" t="str">
        <f>_xlfn.IFNA(INDEX('Detailed Scores Group A'!$F$2:$F$113,MATCH('Waitlisted Projects Group A'!A80,'Detailed Scores Group A'!$B$2:$B$113,0)),"")</f>
        <v/>
      </c>
      <c r="G80" s="1" t="str">
        <f>_xlfn.IFNA(INDEX('Detailed Scores Group A'!$AB$2:$AB$113,MATCH('Waitlisted Projects Group A'!A80,'Detailed Scores Group A'!$B$2:$B$113,0)),"")</f>
        <v/>
      </c>
      <c r="H80" s="44" t="str">
        <f>_xlfn.IFNA(INDEX('Detailed Scores Group A'!$AD$2:$AD$113,MATCH('Waitlisted Projects Group A'!A80,'Detailed Scores Group A'!$B$2:$B$113,0)),"")</f>
        <v/>
      </c>
    </row>
    <row r="81" spans="2:8">
      <c r="B81" t="str">
        <f>_xlfn.IFNA(INDEX('Detailed Scores Group A'!$D$2:$D$113,MATCH('Waitlisted Projects Group A'!A81,'Detailed Scores Group A'!$B$2:$B$113,0)),"")</f>
        <v/>
      </c>
      <c r="C81" t="str">
        <f>_xlfn.IFNA(INDEX('Detailed Scores Group A'!$A$2:$A$113,MATCH('Waitlisted Projects Group A'!A81,'Detailed Scores Group A'!$B$2:$B$113,0)),"")</f>
        <v/>
      </c>
      <c r="D81" t="str">
        <f>_xlfn.IFNA(INDEX('Detailed Scores Group A'!$C$2:$C$113,MATCH('Waitlisted Projects Group A'!A81,'Detailed Scores Group A'!$B$2:$B$113,0)),"")</f>
        <v/>
      </c>
      <c r="E81" t="str">
        <f>_xlfn.IFNA(IF(ISBLANK(INDEX('Detailed Scores Group A'!$E$2:$E$113,MATCH('Waitlisted Projects Group A'!A81,'Detailed Scores Group A'!$B$2:$B$113,0))),D81,INDEX('Detailed Scores Group A'!$E$2:$E$113,MATCH('Waitlisted Projects Group A'!A81,'Detailed Scores Group A'!$B$2:$B$113,0))),"")</f>
        <v/>
      </c>
      <c r="F81" s="1" t="str">
        <f>_xlfn.IFNA(INDEX('Detailed Scores Group A'!$F$2:$F$113,MATCH('Waitlisted Projects Group A'!A81,'Detailed Scores Group A'!$B$2:$B$113,0)),"")</f>
        <v/>
      </c>
      <c r="G81" s="1" t="str">
        <f>_xlfn.IFNA(INDEX('Detailed Scores Group A'!$AB$2:$AB$113,MATCH('Waitlisted Projects Group A'!A81,'Detailed Scores Group A'!$B$2:$B$113,0)),"")</f>
        <v/>
      </c>
      <c r="H81" s="44" t="str">
        <f>_xlfn.IFNA(INDEX('Detailed Scores Group A'!$AD$2:$AD$113,MATCH('Waitlisted Projects Group A'!A81,'Detailed Scores Group A'!$B$2:$B$113,0)),"")</f>
        <v/>
      </c>
    </row>
    <row r="82" spans="2:8">
      <c r="B82" t="str">
        <f>_xlfn.IFNA(INDEX('Detailed Scores Group A'!$D$2:$D$113,MATCH('Waitlisted Projects Group A'!A82,'Detailed Scores Group A'!$B$2:$B$113,0)),"")</f>
        <v/>
      </c>
      <c r="C82" t="str">
        <f>_xlfn.IFNA(INDEX('Detailed Scores Group A'!$A$2:$A$113,MATCH('Waitlisted Projects Group A'!A82,'Detailed Scores Group A'!$B$2:$B$113,0)),"")</f>
        <v/>
      </c>
      <c r="D82" t="str">
        <f>_xlfn.IFNA(INDEX('Detailed Scores Group A'!$C$2:$C$113,MATCH('Waitlisted Projects Group A'!A82,'Detailed Scores Group A'!$B$2:$B$113,0)),"")</f>
        <v/>
      </c>
      <c r="E82" t="str">
        <f>_xlfn.IFNA(IF(ISBLANK(INDEX('Detailed Scores Group A'!$E$2:$E$113,MATCH('Waitlisted Projects Group A'!A82,'Detailed Scores Group A'!$B$2:$B$113,0))),D82,INDEX('Detailed Scores Group A'!$E$2:$E$113,MATCH('Waitlisted Projects Group A'!A82,'Detailed Scores Group A'!$B$2:$B$113,0))),"")</f>
        <v/>
      </c>
      <c r="F82" s="1" t="str">
        <f>_xlfn.IFNA(INDEX('Detailed Scores Group A'!$F$2:$F$113,MATCH('Waitlisted Projects Group A'!A82,'Detailed Scores Group A'!$B$2:$B$113,0)),"")</f>
        <v/>
      </c>
      <c r="G82" s="1" t="str">
        <f>_xlfn.IFNA(INDEX('Detailed Scores Group A'!$AB$2:$AB$113,MATCH('Waitlisted Projects Group A'!A82,'Detailed Scores Group A'!$B$2:$B$113,0)),"")</f>
        <v/>
      </c>
      <c r="H82" s="44" t="str">
        <f>_xlfn.IFNA(INDEX('Detailed Scores Group A'!$AD$2:$AD$113,MATCH('Waitlisted Projects Group A'!A82,'Detailed Scores Group A'!$B$2:$B$113,0)),"")</f>
        <v/>
      </c>
    </row>
    <row r="83" spans="2:8">
      <c r="B83" t="str">
        <f>_xlfn.IFNA(INDEX('Detailed Scores Group A'!$D$2:$D$113,MATCH('Waitlisted Projects Group A'!A83,'Detailed Scores Group A'!$B$2:$B$113,0)),"")</f>
        <v/>
      </c>
      <c r="C83" t="str">
        <f>_xlfn.IFNA(INDEX('Detailed Scores Group A'!$A$2:$A$113,MATCH('Waitlisted Projects Group A'!A83,'Detailed Scores Group A'!$B$2:$B$113,0)),"")</f>
        <v/>
      </c>
      <c r="D83" t="str">
        <f>_xlfn.IFNA(INDEX('Detailed Scores Group A'!$C$2:$C$113,MATCH('Waitlisted Projects Group A'!A83,'Detailed Scores Group A'!$B$2:$B$113,0)),"")</f>
        <v/>
      </c>
      <c r="E83" t="str">
        <f>_xlfn.IFNA(IF(ISBLANK(INDEX('Detailed Scores Group A'!$E$2:$E$113,MATCH('Waitlisted Projects Group A'!A83,'Detailed Scores Group A'!$B$2:$B$113,0))),D83,INDEX('Detailed Scores Group A'!$E$2:$E$113,MATCH('Waitlisted Projects Group A'!A83,'Detailed Scores Group A'!$B$2:$B$113,0))),"")</f>
        <v/>
      </c>
      <c r="F83" s="1" t="str">
        <f>_xlfn.IFNA(INDEX('Detailed Scores Group A'!$F$2:$F$113,MATCH('Waitlisted Projects Group A'!A83,'Detailed Scores Group A'!$B$2:$B$113,0)),"")</f>
        <v/>
      </c>
      <c r="G83" s="1" t="str">
        <f>_xlfn.IFNA(INDEX('Detailed Scores Group A'!$AB$2:$AB$113,MATCH('Waitlisted Projects Group A'!A83,'Detailed Scores Group A'!$B$2:$B$113,0)),"")</f>
        <v/>
      </c>
      <c r="H83" s="44" t="str">
        <f>_xlfn.IFNA(INDEX('Detailed Scores Group A'!$AD$2:$AD$113,MATCH('Waitlisted Projects Group A'!A83,'Detailed Scores Group A'!$B$2:$B$113,0)),"")</f>
        <v/>
      </c>
    </row>
    <row r="84" spans="2:8">
      <c r="B84" t="str">
        <f>_xlfn.IFNA(INDEX('Detailed Scores Group A'!$D$2:$D$113,MATCH('Waitlisted Projects Group A'!A84,'Detailed Scores Group A'!$B$2:$B$113,0)),"")</f>
        <v/>
      </c>
      <c r="C84" t="str">
        <f>_xlfn.IFNA(INDEX('Detailed Scores Group A'!$A$2:$A$113,MATCH('Waitlisted Projects Group A'!A84,'Detailed Scores Group A'!$B$2:$B$113,0)),"")</f>
        <v/>
      </c>
      <c r="D84" t="str">
        <f>_xlfn.IFNA(INDEX('Detailed Scores Group A'!$C$2:$C$113,MATCH('Waitlisted Projects Group A'!A84,'Detailed Scores Group A'!$B$2:$B$113,0)),"")</f>
        <v/>
      </c>
      <c r="E84" t="str">
        <f>_xlfn.IFNA(IF(ISBLANK(INDEX('Detailed Scores Group A'!$E$2:$E$113,MATCH('Waitlisted Projects Group A'!A84,'Detailed Scores Group A'!$B$2:$B$113,0))),D84,INDEX('Detailed Scores Group A'!$E$2:$E$113,MATCH('Waitlisted Projects Group A'!A84,'Detailed Scores Group A'!$B$2:$B$113,0))),"")</f>
        <v/>
      </c>
      <c r="F84" s="1" t="str">
        <f>_xlfn.IFNA(INDEX('Detailed Scores Group A'!$F$2:$F$113,MATCH('Waitlisted Projects Group A'!A84,'Detailed Scores Group A'!$B$2:$B$113,0)),"")</f>
        <v/>
      </c>
      <c r="G84" s="1" t="str">
        <f>_xlfn.IFNA(INDEX('Detailed Scores Group A'!$AB$2:$AB$113,MATCH('Waitlisted Projects Group A'!A84,'Detailed Scores Group A'!$B$2:$B$113,0)),"")</f>
        <v/>
      </c>
      <c r="H84" s="44" t="str">
        <f>_xlfn.IFNA(INDEX('Detailed Scores Group A'!$AD$2:$AD$113,MATCH('Waitlisted Projects Group A'!A84,'Detailed Scores Group A'!$B$2:$B$113,0)),"")</f>
        <v/>
      </c>
    </row>
    <row r="85" spans="2:8">
      <c r="B85" t="str">
        <f>_xlfn.IFNA(INDEX('Detailed Scores Group A'!$D$2:$D$113,MATCH('Waitlisted Projects Group A'!A85,'Detailed Scores Group A'!$B$2:$B$113,0)),"")</f>
        <v/>
      </c>
      <c r="C85" t="str">
        <f>_xlfn.IFNA(INDEX('Detailed Scores Group A'!$A$2:$A$113,MATCH('Waitlisted Projects Group A'!A85,'Detailed Scores Group A'!$B$2:$B$113,0)),"")</f>
        <v/>
      </c>
      <c r="D85" t="str">
        <f>_xlfn.IFNA(INDEX('Detailed Scores Group A'!$C$2:$C$113,MATCH('Waitlisted Projects Group A'!A85,'Detailed Scores Group A'!$B$2:$B$113,0)),"")</f>
        <v/>
      </c>
      <c r="E85" t="str">
        <f>_xlfn.IFNA(IF(ISBLANK(INDEX('Detailed Scores Group A'!$E$2:$E$113,MATCH('Waitlisted Projects Group A'!A85,'Detailed Scores Group A'!$B$2:$B$113,0))),D85,INDEX('Detailed Scores Group A'!$E$2:$E$113,MATCH('Waitlisted Projects Group A'!A85,'Detailed Scores Group A'!$B$2:$B$113,0))),"")</f>
        <v/>
      </c>
      <c r="F85" s="1" t="str">
        <f>_xlfn.IFNA(INDEX('Detailed Scores Group A'!$F$2:$F$113,MATCH('Waitlisted Projects Group A'!A85,'Detailed Scores Group A'!$B$2:$B$113,0)),"")</f>
        <v/>
      </c>
      <c r="G85" s="1" t="str">
        <f>_xlfn.IFNA(INDEX('Detailed Scores Group A'!$AB$2:$AB$113,MATCH('Waitlisted Projects Group A'!A85,'Detailed Scores Group A'!$B$2:$B$113,0)),"")</f>
        <v/>
      </c>
      <c r="H85" s="44" t="str">
        <f>_xlfn.IFNA(INDEX('Detailed Scores Group A'!$AD$2:$AD$113,MATCH('Waitlisted Projects Group A'!A85,'Detailed Scores Group A'!$B$2:$B$113,0)),"")</f>
        <v/>
      </c>
    </row>
    <row r="86" spans="2:8">
      <c r="B86" t="str">
        <f>_xlfn.IFNA(INDEX('Detailed Scores Group A'!$D$2:$D$113,MATCH('Waitlisted Projects Group A'!A86,'Detailed Scores Group A'!$B$2:$B$113,0)),"")</f>
        <v/>
      </c>
      <c r="C86" t="str">
        <f>_xlfn.IFNA(INDEX('Detailed Scores Group A'!$A$2:$A$113,MATCH('Waitlisted Projects Group A'!A86,'Detailed Scores Group A'!$B$2:$B$113,0)),"")</f>
        <v/>
      </c>
      <c r="D86" t="str">
        <f>_xlfn.IFNA(INDEX('Detailed Scores Group A'!$C$2:$C$113,MATCH('Waitlisted Projects Group A'!A86,'Detailed Scores Group A'!$B$2:$B$113,0)),"")</f>
        <v/>
      </c>
      <c r="E86" t="str">
        <f>_xlfn.IFNA(IF(ISBLANK(INDEX('Detailed Scores Group A'!$E$2:$E$113,MATCH('Waitlisted Projects Group A'!A86,'Detailed Scores Group A'!$B$2:$B$113,0))),D86,INDEX('Detailed Scores Group A'!$E$2:$E$113,MATCH('Waitlisted Projects Group A'!A86,'Detailed Scores Group A'!$B$2:$B$113,0))),"")</f>
        <v/>
      </c>
      <c r="F86" s="1" t="str">
        <f>_xlfn.IFNA(INDEX('Detailed Scores Group A'!$F$2:$F$113,MATCH('Waitlisted Projects Group A'!A86,'Detailed Scores Group A'!$B$2:$B$113,0)),"")</f>
        <v/>
      </c>
      <c r="G86" s="1" t="str">
        <f>_xlfn.IFNA(INDEX('Detailed Scores Group A'!$AB$2:$AB$113,MATCH('Waitlisted Projects Group A'!A86,'Detailed Scores Group A'!$B$2:$B$113,0)),"")</f>
        <v/>
      </c>
      <c r="H86" s="44" t="str">
        <f>_xlfn.IFNA(INDEX('Detailed Scores Group A'!$AD$2:$AD$113,MATCH('Waitlisted Projects Group A'!A86,'Detailed Scores Group A'!$B$2:$B$113,0)),"")</f>
        <v/>
      </c>
    </row>
    <row r="87" spans="2:8">
      <c r="B87" t="str">
        <f>_xlfn.IFNA(INDEX('Detailed Scores Group A'!$D$2:$D$113,MATCH('Waitlisted Projects Group A'!A87,'Detailed Scores Group A'!$B$2:$B$113,0)),"")</f>
        <v/>
      </c>
      <c r="C87" t="str">
        <f>_xlfn.IFNA(INDEX('Detailed Scores Group A'!$A$2:$A$113,MATCH('Waitlisted Projects Group A'!A87,'Detailed Scores Group A'!$B$2:$B$113,0)),"")</f>
        <v/>
      </c>
      <c r="D87" t="str">
        <f>_xlfn.IFNA(INDEX('Detailed Scores Group A'!$C$2:$C$113,MATCH('Waitlisted Projects Group A'!A87,'Detailed Scores Group A'!$B$2:$B$113,0)),"")</f>
        <v/>
      </c>
      <c r="E87" t="str">
        <f>_xlfn.IFNA(IF(ISBLANK(INDEX('Detailed Scores Group A'!$E$2:$E$113,MATCH('Waitlisted Projects Group A'!A87,'Detailed Scores Group A'!$B$2:$B$113,0))),D87,INDEX('Detailed Scores Group A'!$E$2:$E$113,MATCH('Waitlisted Projects Group A'!A87,'Detailed Scores Group A'!$B$2:$B$113,0))),"")</f>
        <v/>
      </c>
      <c r="F87" s="1" t="str">
        <f>_xlfn.IFNA(INDEX('Detailed Scores Group A'!$F$2:$F$113,MATCH('Waitlisted Projects Group A'!A87,'Detailed Scores Group A'!$B$2:$B$113,0)),"")</f>
        <v/>
      </c>
      <c r="G87" s="1" t="str">
        <f>_xlfn.IFNA(INDEX('Detailed Scores Group A'!$AB$2:$AB$113,MATCH('Waitlisted Projects Group A'!A87,'Detailed Scores Group A'!$B$2:$B$113,0)),"")</f>
        <v/>
      </c>
      <c r="H87" s="44" t="str">
        <f>_xlfn.IFNA(INDEX('Detailed Scores Group A'!$AD$2:$AD$113,MATCH('Waitlisted Projects Group A'!A87,'Detailed Scores Group A'!$B$2:$B$113,0)),"")</f>
        <v/>
      </c>
    </row>
    <row r="88" spans="2:8">
      <c r="B88" t="str">
        <f>_xlfn.IFNA(INDEX('Detailed Scores Group A'!$D$2:$D$113,MATCH('Waitlisted Projects Group A'!A88,'Detailed Scores Group A'!$B$2:$B$113,0)),"")</f>
        <v/>
      </c>
      <c r="C88" t="str">
        <f>_xlfn.IFNA(INDEX('Detailed Scores Group A'!$A$2:$A$113,MATCH('Waitlisted Projects Group A'!A88,'Detailed Scores Group A'!$B$2:$B$113,0)),"")</f>
        <v/>
      </c>
      <c r="D88" t="str">
        <f>_xlfn.IFNA(INDEX('Detailed Scores Group A'!$C$2:$C$113,MATCH('Waitlisted Projects Group A'!A88,'Detailed Scores Group A'!$B$2:$B$113,0)),"")</f>
        <v/>
      </c>
      <c r="E88" t="str">
        <f>_xlfn.IFNA(IF(ISBLANK(INDEX('Detailed Scores Group A'!$E$2:$E$113,MATCH('Waitlisted Projects Group A'!A88,'Detailed Scores Group A'!$B$2:$B$113,0))),D88,INDEX('Detailed Scores Group A'!$E$2:$E$113,MATCH('Waitlisted Projects Group A'!A88,'Detailed Scores Group A'!$B$2:$B$113,0))),"")</f>
        <v/>
      </c>
      <c r="F88" s="1" t="str">
        <f>_xlfn.IFNA(INDEX('Detailed Scores Group A'!$F$2:$F$113,MATCH('Waitlisted Projects Group A'!A88,'Detailed Scores Group A'!$B$2:$B$113,0)),"")</f>
        <v/>
      </c>
      <c r="G88" s="1" t="str">
        <f>_xlfn.IFNA(INDEX('Detailed Scores Group A'!$AB$2:$AB$113,MATCH('Waitlisted Projects Group A'!A88,'Detailed Scores Group A'!$B$2:$B$113,0)),"")</f>
        <v/>
      </c>
      <c r="H88" s="44" t="str">
        <f>_xlfn.IFNA(INDEX('Detailed Scores Group A'!$AD$2:$AD$113,MATCH('Waitlisted Projects Group A'!A88,'Detailed Scores Group A'!$B$2:$B$113,0)),"")</f>
        <v/>
      </c>
    </row>
    <row r="89" spans="2:8">
      <c r="B89" t="str">
        <f>_xlfn.IFNA(INDEX('Detailed Scores Group A'!$D$2:$D$113,MATCH('Waitlisted Projects Group A'!A89,'Detailed Scores Group A'!$B$2:$B$113,0)),"")</f>
        <v/>
      </c>
      <c r="C89" t="str">
        <f>_xlfn.IFNA(INDEX('Detailed Scores Group A'!$A$2:$A$113,MATCH('Waitlisted Projects Group A'!A89,'Detailed Scores Group A'!$B$2:$B$113,0)),"")</f>
        <v/>
      </c>
      <c r="D89" t="str">
        <f>_xlfn.IFNA(INDEX('Detailed Scores Group A'!$C$2:$C$113,MATCH('Waitlisted Projects Group A'!A89,'Detailed Scores Group A'!$B$2:$B$113,0)),"")</f>
        <v/>
      </c>
      <c r="E89" t="str">
        <f>_xlfn.IFNA(IF(ISBLANK(INDEX('Detailed Scores Group A'!$E$2:$E$113,MATCH('Waitlisted Projects Group A'!A89,'Detailed Scores Group A'!$B$2:$B$113,0))),D89,INDEX('Detailed Scores Group A'!$E$2:$E$113,MATCH('Waitlisted Projects Group A'!A89,'Detailed Scores Group A'!$B$2:$B$113,0))),"")</f>
        <v/>
      </c>
      <c r="F89" s="1" t="str">
        <f>_xlfn.IFNA(INDEX('Detailed Scores Group A'!$F$2:$F$113,MATCH('Waitlisted Projects Group A'!A89,'Detailed Scores Group A'!$B$2:$B$113,0)),"")</f>
        <v/>
      </c>
      <c r="G89" s="1" t="str">
        <f>_xlfn.IFNA(INDEX('Detailed Scores Group A'!$AB$2:$AB$113,MATCH('Waitlisted Projects Group A'!A89,'Detailed Scores Group A'!$B$2:$B$113,0)),"")</f>
        <v/>
      </c>
      <c r="H89" s="44" t="str">
        <f>_xlfn.IFNA(INDEX('Detailed Scores Group A'!$AD$2:$AD$113,MATCH('Waitlisted Projects Group A'!A89,'Detailed Scores Group A'!$B$2:$B$113,0)),"")</f>
        <v/>
      </c>
    </row>
    <row r="90" spans="2:8">
      <c r="B90" t="str">
        <f>_xlfn.IFNA(INDEX('Detailed Scores Group A'!$D$2:$D$113,MATCH('Waitlisted Projects Group A'!A90,'Detailed Scores Group A'!$B$2:$B$113,0)),"")</f>
        <v/>
      </c>
      <c r="C90" t="str">
        <f>_xlfn.IFNA(INDEX('Detailed Scores Group A'!$A$2:$A$113,MATCH('Waitlisted Projects Group A'!A90,'Detailed Scores Group A'!$B$2:$B$113,0)),"")</f>
        <v/>
      </c>
      <c r="D90" t="str">
        <f>_xlfn.IFNA(INDEX('Detailed Scores Group A'!$C$2:$C$113,MATCH('Waitlisted Projects Group A'!A90,'Detailed Scores Group A'!$B$2:$B$113,0)),"")</f>
        <v/>
      </c>
      <c r="E90" t="str">
        <f>_xlfn.IFNA(IF(ISBLANK(INDEX('Detailed Scores Group A'!$E$2:$E$113,MATCH('Waitlisted Projects Group A'!A90,'Detailed Scores Group A'!$B$2:$B$113,0))),D90,INDEX('Detailed Scores Group A'!$E$2:$E$113,MATCH('Waitlisted Projects Group A'!A90,'Detailed Scores Group A'!$B$2:$B$113,0))),"")</f>
        <v/>
      </c>
      <c r="F90" s="1" t="str">
        <f>_xlfn.IFNA(INDEX('Detailed Scores Group A'!$F$2:$F$113,MATCH('Waitlisted Projects Group A'!A90,'Detailed Scores Group A'!$B$2:$B$113,0)),"")</f>
        <v/>
      </c>
      <c r="G90" s="1" t="str">
        <f>_xlfn.IFNA(INDEX('Detailed Scores Group A'!$AB$2:$AB$113,MATCH('Waitlisted Projects Group A'!A90,'Detailed Scores Group A'!$B$2:$B$113,0)),"")</f>
        <v/>
      </c>
      <c r="H90" s="44" t="str">
        <f>_xlfn.IFNA(INDEX('Detailed Scores Group A'!$AD$2:$AD$113,MATCH('Waitlisted Projects Group A'!A90,'Detailed Scores Group A'!$B$2:$B$113,0)),"")</f>
        <v/>
      </c>
    </row>
    <row r="91" spans="2:8">
      <c r="B91" t="str">
        <f>_xlfn.IFNA(INDEX('Detailed Scores Group A'!$D$2:$D$113,MATCH('Waitlisted Projects Group A'!A91,'Detailed Scores Group A'!$B$2:$B$113,0)),"")</f>
        <v/>
      </c>
      <c r="C91" t="str">
        <f>_xlfn.IFNA(INDEX('Detailed Scores Group A'!$A$2:$A$113,MATCH('Waitlisted Projects Group A'!A91,'Detailed Scores Group A'!$B$2:$B$113,0)),"")</f>
        <v/>
      </c>
      <c r="D91" t="str">
        <f>_xlfn.IFNA(INDEX('Detailed Scores Group A'!$C$2:$C$113,MATCH('Waitlisted Projects Group A'!A91,'Detailed Scores Group A'!$B$2:$B$113,0)),"")</f>
        <v/>
      </c>
      <c r="E91" t="str">
        <f>_xlfn.IFNA(IF(ISBLANK(INDEX('Detailed Scores Group A'!$E$2:$E$113,MATCH('Waitlisted Projects Group A'!A91,'Detailed Scores Group A'!$B$2:$B$113,0))),D91,INDEX('Detailed Scores Group A'!$E$2:$E$113,MATCH('Waitlisted Projects Group A'!A91,'Detailed Scores Group A'!$B$2:$B$113,0))),"")</f>
        <v/>
      </c>
      <c r="F91" s="1" t="str">
        <f>_xlfn.IFNA(INDEX('Detailed Scores Group A'!$F$2:$F$113,MATCH('Waitlisted Projects Group A'!A91,'Detailed Scores Group A'!$B$2:$B$113,0)),"")</f>
        <v/>
      </c>
      <c r="G91" s="1" t="str">
        <f>_xlfn.IFNA(INDEX('Detailed Scores Group A'!$AB$2:$AB$113,MATCH('Waitlisted Projects Group A'!A91,'Detailed Scores Group A'!$B$2:$B$113,0)),"")</f>
        <v/>
      </c>
      <c r="H91" s="44" t="str">
        <f>_xlfn.IFNA(INDEX('Detailed Scores Group A'!$AD$2:$AD$113,MATCH('Waitlisted Projects Group A'!A91,'Detailed Scores Group A'!$B$2:$B$113,0)),"")</f>
        <v/>
      </c>
    </row>
    <row r="92" spans="2:8">
      <c r="B92" t="str">
        <f>_xlfn.IFNA(INDEX('Detailed Scores Group A'!$D$2:$D$113,MATCH('Waitlisted Projects Group A'!A92,'Detailed Scores Group A'!$B$2:$B$113,0)),"")</f>
        <v/>
      </c>
      <c r="C92" t="str">
        <f>_xlfn.IFNA(INDEX('Detailed Scores Group A'!$A$2:$A$113,MATCH('Waitlisted Projects Group A'!A92,'Detailed Scores Group A'!$B$2:$B$113,0)),"")</f>
        <v/>
      </c>
      <c r="D92" t="str">
        <f>_xlfn.IFNA(INDEX('Detailed Scores Group A'!$C$2:$C$113,MATCH('Waitlisted Projects Group A'!A92,'Detailed Scores Group A'!$B$2:$B$113,0)),"")</f>
        <v/>
      </c>
      <c r="E92" t="str">
        <f>_xlfn.IFNA(IF(ISBLANK(INDEX('Detailed Scores Group A'!$E$2:$E$113,MATCH('Waitlisted Projects Group A'!A92,'Detailed Scores Group A'!$B$2:$B$113,0))),D92,INDEX('Detailed Scores Group A'!$E$2:$E$113,MATCH('Waitlisted Projects Group A'!A92,'Detailed Scores Group A'!$B$2:$B$113,0))),"")</f>
        <v/>
      </c>
      <c r="F92" s="1" t="str">
        <f>_xlfn.IFNA(INDEX('Detailed Scores Group A'!$F$2:$F$113,MATCH('Waitlisted Projects Group A'!A92,'Detailed Scores Group A'!$B$2:$B$113,0)),"")</f>
        <v/>
      </c>
      <c r="G92" s="1" t="str">
        <f>_xlfn.IFNA(INDEX('Detailed Scores Group A'!$AB$2:$AB$113,MATCH('Waitlisted Projects Group A'!A92,'Detailed Scores Group A'!$B$2:$B$113,0)),"")</f>
        <v/>
      </c>
      <c r="H92" s="44" t="str">
        <f>_xlfn.IFNA(INDEX('Detailed Scores Group A'!$AD$2:$AD$113,MATCH('Waitlisted Projects Group A'!A92,'Detailed Scores Group A'!$B$2:$B$113,0)),"")</f>
        <v/>
      </c>
    </row>
    <row r="93" spans="2:8">
      <c r="B93" t="str">
        <f>_xlfn.IFNA(INDEX('Detailed Scores Group A'!$D$2:$D$113,MATCH('Waitlisted Projects Group A'!A93,'Detailed Scores Group A'!$B$2:$B$113,0)),"")</f>
        <v/>
      </c>
      <c r="C93" t="str">
        <f>_xlfn.IFNA(INDEX('Detailed Scores Group A'!$A$2:$A$113,MATCH('Waitlisted Projects Group A'!A93,'Detailed Scores Group A'!$B$2:$B$113,0)),"")</f>
        <v/>
      </c>
      <c r="D93" t="str">
        <f>_xlfn.IFNA(INDEX('Detailed Scores Group A'!$C$2:$C$113,MATCH('Waitlisted Projects Group A'!A93,'Detailed Scores Group A'!$B$2:$B$113,0)),"")</f>
        <v/>
      </c>
      <c r="E93" t="str">
        <f>_xlfn.IFNA(IF(ISBLANK(INDEX('Detailed Scores Group A'!$E$2:$E$113,MATCH('Waitlisted Projects Group A'!A93,'Detailed Scores Group A'!$B$2:$B$113,0))),D93,INDEX('Detailed Scores Group A'!$E$2:$E$113,MATCH('Waitlisted Projects Group A'!A93,'Detailed Scores Group A'!$B$2:$B$113,0))),"")</f>
        <v/>
      </c>
      <c r="F93" s="1" t="str">
        <f>_xlfn.IFNA(INDEX('Detailed Scores Group A'!$F$2:$F$113,MATCH('Waitlisted Projects Group A'!A93,'Detailed Scores Group A'!$B$2:$B$113,0)),"")</f>
        <v/>
      </c>
      <c r="G93" s="1" t="str">
        <f>_xlfn.IFNA(INDEX('Detailed Scores Group A'!$AB$2:$AB$113,MATCH('Waitlisted Projects Group A'!A93,'Detailed Scores Group A'!$B$2:$B$113,0)),"")</f>
        <v/>
      </c>
      <c r="H93" s="44" t="str">
        <f>_xlfn.IFNA(INDEX('Detailed Scores Group A'!$AD$2:$AD$113,MATCH('Waitlisted Projects Group A'!A93,'Detailed Scores Group A'!$B$2:$B$113,0)),"")</f>
        <v/>
      </c>
    </row>
    <row r="94" spans="2:8">
      <c r="B94" t="str">
        <f>_xlfn.IFNA(INDEX('Detailed Scores Group A'!$D$2:$D$113,MATCH('Waitlisted Projects Group A'!A94,'Detailed Scores Group A'!$B$2:$B$113,0)),"")</f>
        <v/>
      </c>
      <c r="C94" t="str">
        <f>_xlfn.IFNA(INDEX('Detailed Scores Group A'!$A$2:$A$113,MATCH('Waitlisted Projects Group A'!A94,'Detailed Scores Group A'!$B$2:$B$113,0)),"")</f>
        <v/>
      </c>
      <c r="D94" t="str">
        <f>_xlfn.IFNA(INDEX('Detailed Scores Group A'!$C$2:$C$113,MATCH('Waitlisted Projects Group A'!A94,'Detailed Scores Group A'!$B$2:$B$113,0)),"")</f>
        <v/>
      </c>
      <c r="E94" t="str">
        <f>_xlfn.IFNA(IF(ISBLANK(INDEX('Detailed Scores Group A'!$E$2:$E$113,MATCH('Waitlisted Projects Group A'!A94,'Detailed Scores Group A'!$B$2:$B$113,0))),D94,INDEX('Detailed Scores Group A'!$E$2:$E$113,MATCH('Waitlisted Projects Group A'!A94,'Detailed Scores Group A'!$B$2:$B$113,0))),"")</f>
        <v/>
      </c>
      <c r="F94" s="1" t="str">
        <f>_xlfn.IFNA(INDEX('Detailed Scores Group A'!$F$2:$F$113,MATCH('Waitlisted Projects Group A'!A94,'Detailed Scores Group A'!$B$2:$B$113,0)),"")</f>
        <v/>
      </c>
      <c r="G94" s="1" t="str">
        <f>_xlfn.IFNA(INDEX('Detailed Scores Group A'!$AB$2:$AB$113,MATCH('Waitlisted Projects Group A'!A94,'Detailed Scores Group A'!$B$2:$B$113,0)),"")</f>
        <v/>
      </c>
      <c r="H94" s="44" t="str">
        <f>_xlfn.IFNA(INDEX('Detailed Scores Group A'!$AD$2:$AD$113,MATCH('Waitlisted Projects Group A'!A94,'Detailed Scores Group A'!$B$2:$B$113,0)),"")</f>
        <v/>
      </c>
    </row>
    <row r="95" spans="2:8">
      <c r="B95" t="str">
        <f>_xlfn.IFNA(INDEX('Detailed Scores Group A'!$D$2:$D$113,MATCH('Waitlisted Projects Group A'!A95,'Detailed Scores Group A'!$B$2:$B$113,0)),"")</f>
        <v/>
      </c>
      <c r="C95" t="str">
        <f>_xlfn.IFNA(INDEX('Detailed Scores Group A'!$A$2:$A$113,MATCH('Waitlisted Projects Group A'!A95,'Detailed Scores Group A'!$B$2:$B$113,0)),"")</f>
        <v/>
      </c>
      <c r="D95" t="str">
        <f>_xlfn.IFNA(INDEX('Detailed Scores Group A'!$C$2:$C$113,MATCH('Waitlisted Projects Group A'!A95,'Detailed Scores Group A'!$B$2:$B$113,0)),"")</f>
        <v/>
      </c>
      <c r="E95" t="str">
        <f>_xlfn.IFNA(IF(ISBLANK(INDEX('Detailed Scores Group A'!$E$2:$E$113,MATCH('Waitlisted Projects Group A'!A95,'Detailed Scores Group A'!$B$2:$B$113,0))),D95,INDEX('Detailed Scores Group A'!$E$2:$E$113,MATCH('Waitlisted Projects Group A'!A95,'Detailed Scores Group A'!$B$2:$B$113,0))),"")</f>
        <v/>
      </c>
      <c r="F95" s="1" t="str">
        <f>_xlfn.IFNA(INDEX('Detailed Scores Group A'!$F$2:$F$113,MATCH('Waitlisted Projects Group A'!A95,'Detailed Scores Group A'!$B$2:$B$113,0)),"")</f>
        <v/>
      </c>
      <c r="G95" s="1" t="str">
        <f>_xlfn.IFNA(INDEX('Detailed Scores Group A'!$AB$2:$AB$113,MATCH('Waitlisted Projects Group A'!A95,'Detailed Scores Group A'!$B$2:$B$113,0)),"")</f>
        <v/>
      </c>
      <c r="H95" s="44" t="str">
        <f>_xlfn.IFNA(INDEX('Detailed Scores Group A'!$AD$2:$AD$113,MATCH('Waitlisted Projects Group A'!A95,'Detailed Scores Group A'!$B$2:$B$113,0)),"")</f>
        <v/>
      </c>
    </row>
    <row r="96" spans="2:8">
      <c r="B96" t="str">
        <f>_xlfn.IFNA(INDEX('Detailed Scores Group A'!$D$2:$D$113,MATCH('Waitlisted Projects Group A'!A96,'Detailed Scores Group A'!$B$2:$B$113,0)),"")</f>
        <v/>
      </c>
      <c r="C96" t="str">
        <f>_xlfn.IFNA(INDEX('Detailed Scores Group A'!$A$2:$A$113,MATCH('Waitlisted Projects Group A'!A96,'Detailed Scores Group A'!$B$2:$B$113,0)),"")</f>
        <v/>
      </c>
      <c r="D96" t="str">
        <f>_xlfn.IFNA(INDEX('Detailed Scores Group A'!$C$2:$C$113,MATCH('Waitlisted Projects Group A'!A96,'Detailed Scores Group A'!$B$2:$B$113,0)),"")</f>
        <v/>
      </c>
      <c r="E96" t="str">
        <f>_xlfn.IFNA(IF(ISBLANK(INDEX('Detailed Scores Group A'!$E$2:$E$113,MATCH('Waitlisted Projects Group A'!A96,'Detailed Scores Group A'!$B$2:$B$113,0))),D96,INDEX('Detailed Scores Group A'!$E$2:$E$113,MATCH('Waitlisted Projects Group A'!A96,'Detailed Scores Group A'!$B$2:$B$113,0))),"")</f>
        <v/>
      </c>
      <c r="F96" s="1" t="str">
        <f>_xlfn.IFNA(INDEX('Detailed Scores Group A'!$F$2:$F$113,MATCH('Waitlisted Projects Group A'!A96,'Detailed Scores Group A'!$B$2:$B$113,0)),"")</f>
        <v/>
      </c>
      <c r="G96" s="1" t="str">
        <f>_xlfn.IFNA(INDEX('Detailed Scores Group A'!$AB$2:$AB$113,MATCH('Waitlisted Projects Group A'!A96,'Detailed Scores Group A'!$B$2:$B$113,0)),"")</f>
        <v/>
      </c>
      <c r="H96" s="44" t="str">
        <f>_xlfn.IFNA(INDEX('Detailed Scores Group A'!$AD$2:$AD$113,MATCH('Waitlisted Projects Group A'!A96,'Detailed Scores Group A'!$B$2:$B$113,0)),"")</f>
        <v/>
      </c>
    </row>
    <row r="97" spans="2:8">
      <c r="B97" t="str">
        <f>_xlfn.IFNA(INDEX('Detailed Scores Group A'!$D$2:$D$113,MATCH('Waitlisted Projects Group A'!A97,'Detailed Scores Group A'!$B$2:$B$113,0)),"")</f>
        <v/>
      </c>
      <c r="C97" t="str">
        <f>_xlfn.IFNA(INDEX('Detailed Scores Group A'!$A$2:$A$113,MATCH('Waitlisted Projects Group A'!A97,'Detailed Scores Group A'!$B$2:$B$113,0)),"")</f>
        <v/>
      </c>
      <c r="D97" t="str">
        <f>_xlfn.IFNA(INDEX('Detailed Scores Group A'!$C$2:$C$113,MATCH('Waitlisted Projects Group A'!A97,'Detailed Scores Group A'!$B$2:$B$113,0)),"")</f>
        <v/>
      </c>
      <c r="E97" t="str">
        <f>_xlfn.IFNA(IF(ISBLANK(INDEX('Detailed Scores Group A'!$E$2:$E$113,MATCH('Waitlisted Projects Group A'!A97,'Detailed Scores Group A'!$B$2:$B$113,0))),D97,INDEX('Detailed Scores Group A'!$E$2:$E$113,MATCH('Waitlisted Projects Group A'!A97,'Detailed Scores Group A'!$B$2:$B$113,0))),"")</f>
        <v/>
      </c>
      <c r="F97" s="1" t="str">
        <f>_xlfn.IFNA(INDEX('Detailed Scores Group A'!$F$2:$F$113,MATCH('Waitlisted Projects Group A'!A97,'Detailed Scores Group A'!$B$2:$B$113,0)),"")</f>
        <v/>
      </c>
      <c r="G97" s="1" t="str">
        <f>_xlfn.IFNA(INDEX('Detailed Scores Group A'!$AB$2:$AB$113,MATCH('Waitlisted Projects Group A'!A97,'Detailed Scores Group A'!$B$2:$B$113,0)),"")</f>
        <v/>
      </c>
      <c r="H97" s="44" t="str">
        <f>_xlfn.IFNA(INDEX('Detailed Scores Group A'!$AD$2:$AD$113,MATCH('Waitlisted Projects Group A'!A97,'Detailed Scores Group A'!$B$2:$B$113,0)),"")</f>
        <v/>
      </c>
    </row>
    <row r="98" spans="2:8">
      <c r="B98" t="str">
        <f>_xlfn.IFNA(INDEX('Detailed Scores Group A'!$D$2:$D$113,MATCH('Waitlisted Projects Group A'!A98,'Detailed Scores Group A'!$B$2:$B$113,0)),"")</f>
        <v/>
      </c>
      <c r="C98" t="str">
        <f>_xlfn.IFNA(INDEX('Detailed Scores Group A'!$A$2:$A$113,MATCH('Waitlisted Projects Group A'!A98,'Detailed Scores Group A'!$B$2:$B$113,0)),"")</f>
        <v/>
      </c>
      <c r="D98" t="str">
        <f>_xlfn.IFNA(INDEX('Detailed Scores Group A'!$C$2:$C$113,MATCH('Waitlisted Projects Group A'!A98,'Detailed Scores Group A'!$B$2:$B$113,0)),"")</f>
        <v/>
      </c>
      <c r="E98" t="str">
        <f>_xlfn.IFNA(IF(ISBLANK(INDEX('Detailed Scores Group A'!$E$2:$E$113,MATCH('Waitlisted Projects Group A'!A98,'Detailed Scores Group A'!$B$2:$B$113,0))),D98,INDEX('Detailed Scores Group A'!$E$2:$E$113,MATCH('Waitlisted Projects Group A'!A98,'Detailed Scores Group A'!$B$2:$B$113,0))),"")</f>
        <v/>
      </c>
      <c r="F98" s="1" t="str">
        <f>_xlfn.IFNA(INDEX('Detailed Scores Group A'!$F$2:$F$113,MATCH('Waitlisted Projects Group A'!A98,'Detailed Scores Group A'!$B$2:$B$113,0)),"")</f>
        <v/>
      </c>
      <c r="G98" s="1" t="str">
        <f>_xlfn.IFNA(INDEX('Detailed Scores Group A'!$AB$2:$AB$113,MATCH('Waitlisted Projects Group A'!A98,'Detailed Scores Group A'!$B$2:$B$113,0)),"")</f>
        <v/>
      </c>
      <c r="H98" s="44" t="str">
        <f>_xlfn.IFNA(INDEX('Detailed Scores Group A'!$AD$2:$AD$113,MATCH('Waitlisted Projects Group A'!A98,'Detailed Scores Group A'!$B$2:$B$113,0)),"")</f>
        <v/>
      </c>
    </row>
    <row r="99" spans="2:8">
      <c r="B99" t="str">
        <f>_xlfn.IFNA(INDEX('Detailed Scores Group A'!$D$2:$D$113,MATCH('Waitlisted Projects Group A'!A99,'Detailed Scores Group A'!$B$2:$B$113,0)),"")</f>
        <v/>
      </c>
      <c r="C99" t="str">
        <f>_xlfn.IFNA(INDEX('Detailed Scores Group A'!$A$2:$A$113,MATCH('Waitlisted Projects Group A'!A99,'Detailed Scores Group A'!$B$2:$B$113,0)),"")</f>
        <v/>
      </c>
      <c r="D99" t="str">
        <f>_xlfn.IFNA(INDEX('Detailed Scores Group A'!$C$2:$C$113,MATCH('Waitlisted Projects Group A'!A99,'Detailed Scores Group A'!$B$2:$B$113,0)),"")</f>
        <v/>
      </c>
      <c r="E99" t="str">
        <f>_xlfn.IFNA(IF(ISBLANK(INDEX('Detailed Scores Group A'!$E$2:$E$113,MATCH('Waitlisted Projects Group A'!A99,'Detailed Scores Group A'!$B$2:$B$113,0))),D99,INDEX('Detailed Scores Group A'!$E$2:$E$113,MATCH('Waitlisted Projects Group A'!A99,'Detailed Scores Group A'!$B$2:$B$113,0))),"")</f>
        <v/>
      </c>
      <c r="F99" s="1" t="str">
        <f>_xlfn.IFNA(INDEX('Detailed Scores Group A'!$F$2:$F$113,MATCH('Waitlisted Projects Group A'!A99,'Detailed Scores Group A'!$B$2:$B$113,0)),"")</f>
        <v/>
      </c>
      <c r="G99" s="1" t="str">
        <f>_xlfn.IFNA(INDEX('Detailed Scores Group A'!$AB$2:$AB$113,MATCH('Waitlisted Projects Group A'!A99,'Detailed Scores Group A'!$B$2:$B$113,0)),"")</f>
        <v/>
      </c>
      <c r="H99" s="44" t="str">
        <f>_xlfn.IFNA(INDEX('Detailed Scores Group A'!$AD$2:$AD$113,MATCH('Waitlisted Projects Group A'!A99,'Detailed Scores Group A'!$B$2:$B$113,0)),"")</f>
        <v/>
      </c>
    </row>
    <row r="100" spans="2:8">
      <c r="B100" t="str">
        <f>_xlfn.IFNA(INDEX('Detailed Scores Group A'!$D$2:$D$113,MATCH('Waitlisted Projects Group A'!A100,'Detailed Scores Group A'!$B$2:$B$113,0)),"")</f>
        <v/>
      </c>
      <c r="C100" t="str">
        <f>_xlfn.IFNA(INDEX('Detailed Scores Group A'!$A$2:$A$113,MATCH('Waitlisted Projects Group A'!A100,'Detailed Scores Group A'!$B$2:$B$113,0)),"")</f>
        <v/>
      </c>
      <c r="D100" t="str">
        <f>_xlfn.IFNA(INDEX('Detailed Scores Group A'!$C$2:$C$113,MATCH('Waitlisted Projects Group A'!A100,'Detailed Scores Group A'!$B$2:$B$113,0)),"")</f>
        <v/>
      </c>
      <c r="E100" t="str">
        <f>_xlfn.IFNA(IF(ISBLANK(INDEX('Detailed Scores Group A'!$E$2:$E$113,MATCH('Waitlisted Projects Group A'!A100,'Detailed Scores Group A'!$B$2:$B$113,0))),D100,INDEX('Detailed Scores Group A'!$E$2:$E$113,MATCH('Waitlisted Projects Group A'!A100,'Detailed Scores Group A'!$B$2:$B$113,0))),"")</f>
        <v/>
      </c>
      <c r="F100" s="1" t="str">
        <f>_xlfn.IFNA(INDEX('Detailed Scores Group A'!$F$2:$F$113,MATCH('Waitlisted Projects Group A'!A100,'Detailed Scores Group A'!$B$2:$B$113,0)),"")</f>
        <v/>
      </c>
      <c r="G100" s="1" t="str">
        <f>_xlfn.IFNA(INDEX('Detailed Scores Group A'!$AB$2:$AB$113,MATCH('Waitlisted Projects Group A'!A100,'Detailed Scores Group A'!$B$2:$B$113,0)),"")</f>
        <v/>
      </c>
      <c r="H100" s="44" t="str">
        <f>_xlfn.IFNA(INDEX('Detailed Scores Group A'!$AD$2:$AD$113,MATCH('Waitlisted Projects Group A'!A100,'Detailed Scores Group A'!$B$2:$B$113,0)),"")</f>
        <v/>
      </c>
    </row>
    <row r="101" spans="2:8">
      <c r="B101" t="str">
        <f>_xlfn.IFNA(INDEX('Detailed Scores Group A'!$D$2:$D$113,MATCH('Waitlisted Projects Group A'!A101,'Detailed Scores Group A'!$B$2:$B$113,0)),"")</f>
        <v/>
      </c>
      <c r="C101" t="str">
        <f>_xlfn.IFNA(INDEX('Detailed Scores Group A'!$A$2:$A$113,MATCH('Waitlisted Projects Group A'!A101,'Detailed Scores Group A'!$B$2:$B$113,0)),"")</f>
        <v/>
      </c>
      <c r="D101" t="str">
        <f>_xlfn.IFNA(INDEX('Detailed Scores Group A'!$C$2:$C$113,MATCH('Waitlisted Projects Group A'!A101,'Detailed Scores Group A'!$B$2:$B$113,0)),"")</f>
        <v/>
      </c>
      <c r="E101" t="str">
        <f>_xlfn.IFNA(IF(ISBLANK(INDEX('Detailed Scores Group A'!$E$2:$E$113,MATCH('Waitlisted Projects Group A'!A101,'Detailed Scores Group A'!$B$2:$B$113,0))),D101,INDEX('Detailed Scores Group A'!$E$2:$E$113,MATCH('Waitlisted Projects Group A'!A101,'Detailed Scores Group A'!$B$2:$B$113,0))),"")</f>
        <v/>
      </c>
      <c r="F101" s="1" t="str">
        <f>_xlfn.IFNA(INDEX('Detailed Scores Group A'!$F$2:$F$113,MATCH('Waitlisted Projects Group A'!A101,'Detailed Scores Group A'!$B$2:$B$113,0)),"")</f>
        <v/>
      </c>
      <c r="G101" s="1" t="str">
        <f>_xlfn.IFNA(INDEX('Detailed Scores Group A'!$AB$2:$AB$113,MATCH('Waitlisted Projects Group A'!A101,'Detailed Scores Group A'!$B$2:$B$113,0)),"")</f>
        <v/>
      </c>
      <c r="H101" s="44" t="str">
        <f>_xlfn.IFNA(INDEX('Detailed Scores Group A'!$AD$2:$AD$113,MATCH('Waitlisted Projects Group A'!A101,'Detailed Scores Group A'!$B$2:$B$113,0)),"")</f>
        <v/>
      </c>
    </row>
    <row r="102" spans="2:8">
      <c r="B102" t="str">
        <f>_xlfn.IFNA(INDEX('Detailed Scores Group A'!$D$2:$D$113,MATCH('Waitlisted Projects Group A'!A102,'Detailed Scores Group A'!$B$2:$B$113,0)),"")</f>
        <v/>
      </c>
      <c r="C102" t="str">
        <f>_xlfn.IFNA(INDEX('Detailed Scores Group A'!$A$2:$A$113,MATCH('Waitlisted Projects Group A'!A102,'Detailed Scores Group A'!$B$2:$B$113,0)),"")</f>
        <v/>
      </c>
      <c r="D102" t="str">
        <f>_xlfn.IFNA(INDEX('Detailed Scores Group A'!$C$2:$C$113,MATCH('Waitlisted Projects Group A'!A102,'Detailed Scores Group A'!$B$2:$B$113,0)),"")</f>
        <v/>
      </c>
      <c r="E102" t="str">
        <f>_xlfn.IFNA(IF(ISBLANK(INDEX('Detailed Scores Group A'!$E$2:$E$113,MATCH('Waitlisted Projects Group A'!A102,'Detailed Scores Group A'!$B$2:$B$113,0))),D102,INDEX('Detailed Scores Group A'!$E$2:$E$113,MATCH('Waitlisted Projects Group A'!A102,'Detailed Scores Group A'!$B$2:$B$113,0))),"")</f>
        <v/>
      </c>
      <c r="F102" s="1" t="str">
        <f>_xlfn.IFNA(INDEX('Detailed Scores Group A'!$F$2:$F$113,MATCH('Waitlisted Projects Group A'!A102,'Detailed Scores Group A'!$B$2:$B$113,0)),"")</f>
        <v/>
      </c>
      <c r="G102" s="1" t="str">
        <f>_xlfn.IFNA(INDEX('Detailed Scores Group A'!$AB$2:$AB$113,MATCH('Waitlisted Projects Group A'!A102,'Detailed Scores Group A'!$B$2:$B$113,0)),"")</f>
        <v/>
      </c>
      <c r="H102" s="44" t="str">
        <f>_xlfn.IFNA(INDEX('Detailed Scores Group A'!$AD$2:$AD$113,MATCH('Waitlisted Projects Group A'!A102,'Detailed Scores Group A'!$B$2:$B$113,0)),"")</f>
        <v/>
      </c>
    </row>
    <row r="103" spans="2:8">
      <c r="B103" t="str">
        <f>_xlfn.IFNA(INDEX('Detailed Scores Group A'!$D$2:$D$113,MATCH('Waitlisted Projects Group A'!A103,'Detailed Scores Group A'!$B$2:$B$113,0)),"")</f>
        <v/>
      </c>
      <c r="C103" t="str">
        <f>_xlfn.IFNA(INDEX('Detailed Scores Group A'!$A$2:$A$113,MATCH('Waitlisted Projects Group A'!A103,'Detailed Scores Group A'!$B$2:$B$113,0)),"")</f>
        <v/>
      </c>
      <c r="D103" t="str">
        <f>_xlfn.IFNA(INDEX('Detailed Scores Group A'!$C$2:$C$113,MATCH('Waitlisted Projects Group A'!A103,'Detailed Scores Group A'!$B$2:$B$113,0)),"")</f>
        <v/>
      </c>
      <c r="E103" t="str">
        <f>_xlfn.IFNA(IF(ISBLANK(INDEX('Detailed Scores Group A'!$E$2:$E$113,MATCH('Waitlisted Projects Group A'!A103,'Detailed Scores Group A'!$B$2:$B$113,0))),D103,INDEX('Detailed Scores Group A'!$E$2:$E$113,MATCH('Waitlisted Projects Group A'!A103,'Detailed Scores Group A'!$B$2:$B$113,0))),"")</f>
        <v/>
      </c>
      <c r="F103" s="1" t="str">
        <f>_xlfn.IFNA(INDEX('Detailed Scores Group A'!$F$2:$F$113,MATCH('Waitlisted Projects Group A'!A103,'Detailed Scores Group A'!$B$2:$B$113,0)),"")</f>
        <v/>
      </c>
      <c r="G103" s="1" t="str">
        <f>_xlfn.IFNA(INDEX('Detailed Scores Group A'!$AB$2:$AB$113,MATCH('Waitlisted Projects Group A'!A103,'Detailed Scores Group A'!$B$2:$B$113,0)),"")</f>
        <v/>
      </c>
      <c r="H103" s="44" t="str">
        <f>_xlfn.IFNA(INDEX('Detailed Scores Group A'!$AD$2:$AD$113,MATCH('Waitlisted Projects Group A'!A103,'Detailed Scores Group A'!$B$2:$B$113,0)),"")</f>
        <v/>
      </c>
    </row>
    <row r="104" spans="2:8">
      <c r="B104" t="str">
        <f>_xlfn.IFNA(INDEX('Detailed Scores Group A'!$D$2:$D$113,MATCH('Waitlisted Projects Group A'!A104,'Detailed Scores Group A'!$B$2:$B$113,0)),"")</f>
        <v/>
      </c>
      <c r="C104" t="str">
        <f>_xlfn.IFNA(INDEX('Detailed Scores Group A'!$A$2:$A$113,MATCH('Waitlisted Projects Group A'!A104,'Detailed Scores Group A'!$B$2:$B$113,0)),"")</f>
        <v/>
      </c>
      <c r="D104" t="str">
        <f>_xlfn.IFNA(INDEX('Detailed Scores Group A'!$C$2:$C$113,MATCH('Waitlisted Projects Group A'!A104,'Detailed Scores Group A'!$B$2:$B$113,0)),"")</f>
        <v/>
      </c>
      <c r="E104" t="str">
        <f>_xlfn.IFNA(IF(ISBLANK(INDEX('Detailed Scores Group A'!$E$2:$E$113,MATCH('Waitlisted Projects Group A'!A104,'Detailed Scores Group A'!$B$2:$B$113,0))),D104,INDEX('Detailed Scores Group A'!$E$2:$E$113,MATCH('Waitlisted Projects Group A'!A104,'Detailed Scores Group A'!$B$2:$B$113,0))),"")</f>
        <v/>
      </c>
      <c r="F104" s="1" t="str">
        <f>_xlfn.IFNA(INDEX('Detailed Scores Group A'!$F$2:$F$113,MATCH('Waitlisted Projects Group A'!A104,'Detailed Scores Group A'!$B$2:$B$113,0)),"")</f>
        <v/>
      </c>
      <c r="G104" s="1" t="str">
        <f>_xlfn.IFNA(INDEX('Detailed Scores Group A'!$AB$2:$AB$113,MATCH('Waitlisted Projects Group A'!A104,'Detailed Scores Group A'!$B$2:$B$113,0)),"")</f>
        <v/>
      </c>
      <c r="H104" s="44" t="str">
        <f>_xlfn.IFNA(INDEX('Detailed Scores Group A'!$AD$2:$AD$113,MATCH('Waitlisted Projects Group A'!A104,'Detailed Scores Group A'!$B$2:$B$113,0)),"")</f>
        <v/>
      </c>
    </row>
    <row r="105" spans="2:8">
      <c r="B105" t="str">
        <f>_xlfn.IFNA(INDEX('Detailed Scores Group A'!$D$2:$D$113,MATCH('Waitlisted Projects Group A'!A105,'Detailed Scores Group A'!$B$2:$B$113,0)),"")</f>
        <v/>
      </c>
      <c r="C105" t="str">
        <f>_xlfn.IFNA(INDEX('Detailed Scores Group A'!$A$2:$A$113,MATCH('Waitlisted Projects Group A'!A105,'Detailed Scores Group A'!$B$2:$B$113,0)),"")</f>
        <v/>
      </c>
      <c r="D105" t="str">
        <f>_xlfn.IFNA(INDEX('Detailed Scores Group A'!$C$2:$C$113,MATCH('Waitlisted Projects Group A'!A105,'Detailed Scores Group A'!$B$2:$B$113,0)),"")</f>
        <v/>
      </c>
      <c r="E105" t="str">
        <f>_xlfn.IFNA(IF(ISBLANK(INDEX('Detailed Scores Group A'!$E$2:$E$113,MATCH('Waitlisted Projects Group A'!A105,'Detailed Scores Group A'!$B$2:$B$113,0))),D105,INDEX('Detailed Scores Group A'!$E$2:$E$113,MATCH('Waitlisted Projects Group A'!A105,'Detailed Scores Group A'!$B$2:$B$113,0))),"")</f>
        <v/>
      </c>
      <c r="F105" s="1" t="str">
        <f>_xlfn.IFNA(INDEX('Detailed Scores Group A'!$F$2:$F$113,MATCH('Waitlisted Projects Group A'!A105,'Detailed Scores Group A'!$B$2:$B$113,0)),"")</f>
        <v/>
      </c>
      <c r="G105" s="1" t="str">
        <f>_xlfn.IFNA(INDEX('Detailed Scores Group A'!$AB$2:$AB$113,MATCH('Waitlisted Projects Group A'!A105,'Detailed Scores Group A'!$B$2:$B$113,0)),"")</f>
        <v/>
      </c>
      <c r="H105" s="44" t="str">
        <f>_xlfn.IFNA(INDEX('Detailed Scores Group A'!$AD$2:$AD$113,MATCH('Waitlisted Projects Group A'!A105,'Detailed Scores Group A'!$B$2:$B$113,0)),"")</f>
        <v/>
      </c>
    </row>
    <row r="106" spans="2:8">
      <c r="B106" t="str">
        <f>_xlfn.IFNA(INDEX('Detailed Scores Group A'!$D$2:$D$113,MATCH('Waitlisted Projects Group A'!A106,'Detailed Scores Group A'!$B$2:$B$113,0)),"")</f>
        <v/>
      </c>
      <c r="C106" t="str">
        <f>_xlfn.IFNA(INDEX('Detailed Scores Group A'!$A$2:$A$113,MATCH('Waitlisted Projects Group A'!A106,'Detailed Scores Group A'!$B$2:$B$113,0)),"")</f>
        <v/>
      </c>
      <c r="D106" t="str">
        <f>_xlfn.IFNA(INDEX('Detailed Scores Group A'!$C$2:$C$113,MATCH('Waitlisted Projects Group A'!A106,'Detailed Scores Group A'!$B$2:$B$113,0)),"")</f>
        <v/>
      </c>
      <c r="E106" t="str">
        <f>_xlfn.IFNA(IF(ISBLANK(INDEX('Detailed Scores Group A'!$E$2:$E$113,MATCH('Waitlisted Projects Group A'!A106,'Detailed Scores Group A'!$B$2:$B$113,0))),D106,INDEX('Detailed Scores Group A'!$E$2:$E$113,MATCH('Waitlisted Projects Group A'!A106,'Detailed Scores Group A'!$B$2:$B$113,0))),"")</f>
        <v/>
      </c>
      <c r="F106" s="1" t="str">
        <f>_xlfn.IFNA(INDEX('Detailed Scores Group A'!$F$2:$F$113,MATCH('Waitlisted Projects Group A'!A106,'Detailed Scores Group A'!$B$2:$B$113,0)),"")</f>
        <v/>
      </c>
      <c r="G106" s="1" t="str">
        <f>_xlfn.IFNA(INDEX('Detailed Scores Group A'!$AB$2:$AB$113,MATCH('Waitlisted Projects Group A'!A106,'Detailed Scores Group A'!$B$2:$B$113,0)),"")</f>
        <v/>
      </c>
      <c r="H106" s="44" t="str">
        <f>_xlfn.IFNA(INDEX('Detailed Scores Group A'!$AD$2:$AD$113,MATCH('Waitlisted Projects Group A'!A106,'Detailed Scores Group A'!$B$2:$B$113,0)),"")</f>
        <v/>
      </c>
    </row>
    <row r="107" spans="2:8">
      <c r="B107" t="str">
        <f>_xlfn.IFNA(INDEX('Detailed Scores Group A'!$D$2:$D$113,MATCH('Waitlisted Projects Group A'!A107,'Detailed Scores Group A'!$B$2:$B$113,0)),"")</f>
        <v/>
      </c>
      <c r="C107" t="str">
        <f>_xlfn.IFNA(INDEX('Detailed Scores Group A'!$A$2:$A$113,MATCH('Waitlisted Projects Group A'!A107,'Detailed Scores Group A'!$B$2:$B$113,0)),"")</f>
        <v/>
      </c>
      <c r="D107" t="str">
        <f>_xlfn.IFNA(INDEX('Detailed Scores Group A'!$C$2:$C$113,MATCH('Waitlisted Projects Group A'!A107,'Detailed Scores Group A'!$B$2:$B$113,0)),"")</f>
        <v/>
      </c>
      <c r="E107" t="str">
        <f>_xlfn.IFNA(IF(ISBLANK(INDEX('Detailed Scores Group A'!$E$2:$E$113,MATCH('Waitlisted Projects Group A'!A107,'Detailed Scores Group A'!$B$2:$B$113,0))),D107,INDEX('Detailed Scores Group A'!$E$2:$E$113,MATCH('Waitlisted Projects Group A'!A107,'Detailed Scores Group A'!$B$2:$B$113,0))),"")</f>
        <v/>
      </c>
      <c r="F107" s="1" t="str">
        <f>_xlfn.IFNA(INDEX('Detailed Scores Group A'!$F$2:$F$113,MATCH('Waitlisted Projects Group A'!A107,'Detailed Scores Group A'!$B$2:$B$113,0)),"")</f>
        <v/>
      </c>
      <c r="G107" s="1" t="str">
        <f>_xlfn.IFNA(INDEX('Detailed Scores Group A'!$AB$2:$AB$113,MATCH('Waitlisted Projects Group A'!A107,'Detailed Scores Group A'!$B$2:$B$113,0)),"")</f>
        <v/>
      </c>
      <c r="H107" s="44" t="str">
        <f>_xlfn.IFNA(INDEX('Detailed Scores Group A'!$AD$2:$AD$113,MATCH('Waitlisted Projects Group A'!A107,'Detailed Scores Group A'!$B$2:$B$113,0)),"")</f>
        <v/>
      </c>
    </row>
    <row r="108" spans="2:8">
      <c r="B108" t="str">
        <f>_xlfn.IFNA(INDEX('Detailed Scores Group A'!$D$2:$D$113,MATCH('Waitlisted Projects Group A'!A108,'Detailed Scores Group A'!$B$2:$B$113,0)),"")</f>
        <v/>
      </c>
      <c r="C108" t="str">
        <f>_xlfn.IFNA(INDEX('Detailed Scores Group A'!$A$2:$A$113,MATCH('Waitlisted Projects Group A'!A108,'Detailed Scores Group A'!$B$2:$B$113,0)),"")</f>
        <v/>
      </c>
      <c r="D108" t="str">
        <f>_xlfn.IFNA(INDEX('Detailed Scores Group A'!$C$2:$C$113,MATCH('Waitlisted Projects Group A'!A108,'Detailed Scores Group A'!$B$2:$B$113,0)),"")</f>
        <v/>
      </c>
      <c r="E108" t="str">
        <f>_xlfn.IFNA(IF(ISBLANK(INDEX('Detailed Scores Group A'!$E$2:$E$113,MATCH('Waitlisted Projects Group A'!A108,'Detailed Scores Group A'!$B$2:$B$113,0))),D108,INDEX('Detailed Scores Group A'!$E$2:$E$113,MATCH('Waitlisted Projects Group A'!A108,'Detailed Scores Group A'!$B$2:$B$113,0))),"")</f>
        <v/>
      </c>
      <c r="F108" s="1" t="str">
        <f>_xlfn.IFNA(INDEX('Detailed Scores Group A'!$F$2:$F$113,MATCH('Waitlisted Projects Group A'!A108,'Detailed Scores Group A'!$B$2:$B$113,0)),"")</f>
        <v/>
      </c>
      <c r="G108" s="1" t="str">
        <f>_xlfn.IFNA(INDEX('Detailed Scores Group A'!$AB$2:$AB$113,MATCH('Waitlisted Projects Group A'!A108,'Detailed Scores Group A'!$B$2:$B$113,0)),"")</f>
        <v/>
      </c>
      <c r="H108" s="44" t="str">
        <f>_xlfn.IFNA(INDEX('Detailed Scores Group A'!$AD$2:$AD$113,MATCH('Waitlisted Projects Group A'!A108,'Detailed Scores Group A'!$B$2:$B$113,0)),"")</f>
        <v/>
      </c>
    </row>
    <row r="109" spans="2:8">
      <c r="B109" t="str">
        <f>_xlfn.IFNA(INDEX('Detailed Scores Group A'!$D$2:$D$113,MATCH('Waitlisted Projects Group A'!A109,'Detailed Scores Group A'!$B$2:$B$113,0)),"")</f>
        <v/>
      </c>
      <c r="C109" t="str">
        <f>_xlfn.IFNA(INDEX('Detailed Scores Group A'!$A$2:$A$113,MATCH('Waitlisted Projects Group A'!A109,'Detailed Scores Group A'!$B$2:$B$113,0)),"")</f>
        <v/>
      </c>
      <c r="D109" t="str">
        <f>_xlfn.IFNA(INDEX('Detailed Scores Group A'!$C$2:$C$113,MATCH('Waitlisted Projects Group A'!A109,'Detailed Scores Group A'!$B$2:$B$113,0)),"")</f>
        <v/>
      </c>
      <c r="E109" t="str">
        <f>_xlfn.IFNA(IF(ISBLANK(INDEX('Detailed Scores Group A'!$E$2:$E$113,MATCH('Waitlisted Projects Group A'!A109,'Detailed Scores Group A'!$B$2:$B$113,0))),D109,INDEX('Detailed Scores Group A'!$E$2:$E$113,MATCH('Waitlisted Projects Group A'!A109,'Detailed Scores Group A'!$B$2:$B$113,0))),"")</f>
        <v/>
      </c>
      <c r="F109" s="1" t="str">
        <f>_xlfn.IFNA(INDEX('Detailed Scores Group A'!$F$2:$F$113,MATCH('Waitlisted Projects Group A'!A109,'Detailed Scores Group A'!$B$2:$B$113,0)),"")</f>
        <v/>
      </c>
      <c r="G109" s="1" t="str">
        <f>_xlfn.IFNA(INDEX('Detailed Scores Group A'!$AB$2:$AB$113,MATCH('Waitlisted Projects Group A'!A109,'Detailed Scores Group A'!$B$2:$B$113,0)),"")</f>
        <v/>
      </c>
      <c r="H109" s="44" t="str">
        <f>_xlfn.IFNA(INDEX('Detailed Scores Group A'!$AD$2:$AD$113,MATCH('Waitlisted Projects Group A'!A109,'Detailed Scores Group A'!$B$2:$B$113,0)),"")</f>
        <v/>
      </c>
    </row>
    <row r="110" spans="2:8">
      <c r="B110" t="str">
        <f>_xlfn.IFNA(INDEX('Detailed Scores Group A'!$D$2:$D$113,MATCH('Waitlisted Projects Group A'!A110,'Detailed Scores Group A'!$B$2:$B$113,0)),"")</f>
        <v/>
      </c>
      <c r="C110" t="str">
        <f>_xlfn.IFNA(INDEX('Detailed Scores Group A'!$A$2:$A$113,MATCH('Waitlisted Projects Group A'!A110,'Detailed Scores Group A'!$B$2:$B$113,0)),"")</f>
        <v/>
      </c>
      <c r="D110" t="str">
        <f>_xlfn.IFNA(INDEX('Detailed Scores Group A'!$C$2:$C$113,MATCH('Waitlisted Projects Group A'!A110,'Detailed Scores Group A'!$B$2:$B$113,0)),"")</f>
        <v/>
      </c>
      <c r="E110" t="str">
        <f>_xlfn.IFNA(IF(ISBLANK(INDEX('Detailed Scores Group A'!$E$2:$E$113,MATCH('Waitlisted Projects Group A'!A110,'Detailed Scores Group A'!$B$2:$B$113,0))),D110,INDEX('Detailed Scores Group A'!$E$2:$E$113,MATCH('Waitlisted Projects Group A'!A110,'Detailed Scores Group A'!$B$2:$B$113,0))),"")</f>
        <v/>
      </c>
      <c r="F110" s="1" t="str">
        <f>_xlfn.IFNA(INDEX('Detailed Scores Group A'!$F$2:$F$113,MATCH('Waitlisted Projects Group A'!A110,'Detailed Scores Group A'!$B$2:$B$113,0)),"")</f>
        <v/>
      </c>
      <c r="G110" s="1" t="str">
        <f>_xlfn.IFNA(INDEX('Detailed Scores Group A'!$AB$2:$AB$113,MATCH('Waitlisted Projects Group A'!A110,'Detailed Scores Group A'!$B$2:$B$113,0)),"")</f>
        <v/>
      </c>
      <c r="H110" s="44" t="str">
        <f>_xlfn.IFNA(INDEX('Detailed Scores Group A'!$AD$2:$AD$113,MATCH('Waitlisted Projects Group A'!A110,'Detailed Scores Group A'!$B$2:$B$113,0)),"")</f>
        <v/>
      </c>
    </row>
    <row r="111" spans="2:8">
      <c r="B111" t="str">
        <f>_xlfn.IFNA(INDEX('Detailed Scores Group A'!$D$2:$D$113,MATCH('Waitlisted Projects Group A'!A111,'Detailed Scores Group A'!$B$2:$B$113,0)),"")</f>
        <v/>
      </c>
      <c r="C111" t="str">
        <f>_xlfn.IFNA(INDEX('Detailed Scores Group A'!$A$2:$A$113,MATCH('Waitlisted Projects Group A'!A111,'Detailed Scores Group A'!$B$2:$B$113,0)),"")</f>
        <v/>
      </c>
      <c r="D111" t="str">
        <f>_xlfn.IFNA(INDEX('Detailed Scores Group A'!$C$2:$C$113,MATCH('Waitlisted Projects Group A'!A111,'Detailed Scores Group A'!$B$2:$B$113,0)),"")</f>
        <v/>
      </c>
      <c r="E111" t="str">
        <f>_xlfn.IFNA(IF(ISBLANK(INDEX('Detailed Scores Group A'!$E$2:$E$113,MATCH('Waitlisted Projects Group A'!A111,'Detailed Scores Group A'!$B$2:$B$113,0))),D111,INDEX('Detailed Scores Group A'!$E$2:$E$113,MATCH('Waitlisted Projects Group A'!A111,'Detailed Scores Group A'!$B$2:$B$113,0))),"")</f>
        <v/>
      </c>
      <c r="F111" s="1" t="str">
        <f>_xlfn.IFNA(INDEX('Detailed Scores Group A'!$F$2:$F$113,MATCH('Waitlisted Projects Group A'!A111,'Detailed Scores Group A'!$B$2:$B$113,0)),"")</f>
        <v/>
      </c>
      <c r="G111" s="1" t="str">
        <f>_xlfn.IFNA(INDEX('Detailed Scores Group A'!$AB$2:$AB$113,MATCH('Waitlisted Projects Group A'!A111,'Detailed Scores Group A'!$B$2:$B$113,0)),"")</f>
        <v/>
      </c>
      <c r="H111" s="44" t="str">
        <f>_xlfn.IFNA(INDEX('Detailed Scores Group A'!$AD$2:$AD$113,MATCH('Waitlisted Projects Group A'!A111,'Detailed Scores Group A'!$B$2:$B$113,0)),"")</f>
        <v/>
      </c>
    </row>
    <row r="112" spans="2:8">
      <c r="B112" t="str">
        <f>_xlfn.IFNA(INDEX('Detailed Scores Group A'!$D$2:$D$113,MATCH('Waitlisted Projects Group A'!A112,'Detailed Scores Group A'!$B$2:$B$113,0)),"")</f>
        <v/>
      </c>
      <c r="C112" t="str">
        <f>_xlfn.IFNA(INDEX('Detailed Scores Group A'!$A$2:$A$113,MATCH('Waitlisted Projects Group A'!A112,'Detailed Scores Group A'!$B$2:$B$113,0)),"")</f>
        <v/>
      </c>
      <c r="D112" t="str">
        <f>_xlfn.IFNA(INDEX('Detailed Scores Group A'!$C$2:$C$113,MATCH('Waitlisted Projects Group A'!A112,'Detailed Scores Group A'!$B$2:$B$113,0)),"")</f>
        <v/>
      </c>
      <c r="E112" t="str">
        <f>_xlfn.IFNA(IF(ISBLANK(INDEX('Detailed Scores Group A'!$E$2:$E$113,MATCH('Waitlisted Projects Group A'!A112,'Detailed Scores Group A'!$B$2:$B$113,0))),D112,INDEX('Detailed Scores Group A'!$E$2:$E$113,MATCH('Waitlisted Projects Group A'!A112,'Detailed Scores Group A'!$B$2:$B$113,0))),"")</f>
        <v/>
      </c>
      <c r="F112" s="1" t="str">
        <f>_xlfn.IFNA(INDEX('Detailed Scores Group A'!$F$2:$F$113,MATCH('Waitlisted Projects Group A'!A112,'Detailed Scores Group A'!$B$2:$B$113,0)),"")</f>
        <v/>
      </c>
      <c r="G112" s="1" t="str">
        <f>_xlfn.IFNA(INDEX('Detailed Scores Group A'!$AB$2:$AB$113,MATCH('Waitlisted Projects Group A'!A112,'Detailed Scores Group A'!$B$2:$B$113,0)),"")</f>
        <v/>
      </c>
      <c r="H112" s="44" t="str">
        <f>_xlfn.IFNA(INDEX('Detailed Scores Group A'!$AD$2:$AD$113,MATCH('Waitlisted Projects Group A'!A112,'Detailed Scores Group A'!$B$2:$B$113,0)),"")</f>
        <v/>
      </c>
    </row>
    <row r="113" spans="2:8">
      <c r="B113" t="str">
        <f>_xlfn.IFNA(INDEX('Detailed Scores Group A'!$D$2:$D$113,MATCH('Waitlisted Projects Group A'!A113,'Detailed Scores Group A'!$B$2:$B$113,0)),"")</f>
        <v/>
      </c>
      <c r="C113" t="str">
        <f>_xlfn.IFNA(INDEX('Detailed Scores Group A'!$A$2:$A$113,MATCH('Waitlisted Projects Group A'!A113,'Detailed Scores Group A'!$B$2:$B$113,0)),"")</f>
        <v/>
      </c>
      <c r="D113" t="str">
        <f>_xlfn.IFNA(INDEX('Detailed Scores Group A'!$C$2:$C$113,MATCH('Waitlisted Projects Group A'!A113,'Detailed Scores Group A'!$B$2:$B$113,0)),"")</f>
        <v/>
      </c>
      <c r="E113" t="str">
        <f>_xlfn.IFNA(IF(ISBLANK(INDEX('Detailed Scores Group A'!$E$2:$E$113,MATCH('Waitlisted Projects Group A'!A113,'Detailed Scores Group A'!$B$2:$B$113,0))),D113,INDEX('Detailed Scores Group A'!$E$2:$E$113,MATCH('Waitlisted Projects Group A'!A113,'Detailed Scores Group A'!$B$2:$B$113,0))),"")</f>
        <v/>
      </c>
      <c r="F113" s="1" t="str">
        <f>_xlfn.IFNA(INDEX('Detailed Scores Group A'!$F$2:$F$113,MATCH('Waitlisted Projects Group A'!A113,'Detailed Scores Group A'!$B$2:$B$113,0)),"")</f>
        <v/>
      </c>
      <c r="G113" s="1" t="str">
        <f>_xlfn.IFNA(INDEX('Detailed Scores Group A'!$AB$2:$AB$113,MATCH('Waitlisted Projects Group A'!A113,'Detailed Scores Group A'!$B$2:$B$113,0)),"")</f>
        <v/>
      </c>
      <c r="H113" s="44" t="str">
        <f>_xlfn.IFNA(INDEX('Detailed Scores Group A'!$AD$2:$AD$113,MATCH('Waitlisted Projects Group A'!A113,'Detailed Scores Group A'!$B$2:$B$113,0)),"")</f>
        <v/>
      </c>
    </row>
    <row r="114" spans="2:8">
      <c r="B114" t="str">
        <f>_xlfn.IFNA(INDEX('Detailed Scores Group A'!$D$2:$D$113,MATCH('Waitlisted Projects Group A'!A114,'Detailed Scores Group A'!$B$2:$B$113,0)),"")</f>
        <v/>
      </c>
      <c r="C114" t="str">
        <f>_xlfn.IFNA(INDEX('Detailed Scores Group A'!$A$2:$A$113,MATCH('Waitlisted Projects Group A'!A114,'Detailed Scores Group A'!$B$2:$B$113,0)),"")</f>
        <v/>
      </c>
      <c r="D114" t="str">
        <f>_xlfn.IFNA(INDEX('Detailed Scores Group A'!$C$2:$C$113,MATCH('Waitlisted Projects Group A'!A114,'Detailed Scores Group A'!$B$2:$B$113,0)),"")</f>
        <v/>
      </c>
      <c r="E114" t="str">
        <f>_xlfn.IFNA(IF(ISBLANK(INDEX('Detailed Scores Group A'!$E$2:$E$113,MATCH('Waitlisted Projects Group A'!A114,'Detailed Scores Group A'!$B$2:$B$113,0))),D114,INDEX('Detailed Scores Group A'!$E$2:$E$113,MATCH('Waitlisted Projects Group A'!A114,'Detailed Scores Group A'!$B$2:$B$113,0))),"")</f>
        <v/>
      </c>
      <c r="F114" s="1" t="str">
        <f>_xlfn.IFNA(INDEX('Detailed Scores Group A'!$F$2:$F$113,MATCH('Waitlisted Projects Group A'!A114,'Detailed Scores Group A'!$B$2:$B$113,0)),"")</f>
        <v/>
      </c>
      <c r="G114" s="1" t="str">
        <f>_xlfn.IFNA(INDEX('Detailed Scores Group A'!$AB$2:$AB$113,MATCH('Waitlisted Projects Group A'!A114,'Detailed Scores Group A'!$B$2:$B$113,0)),"")</f>
        <v/>
      </c>
      <c r="H114" s="44" t="str">
        <f>_xlfn.IFNA(INDEX('Detailed Scores Group A'!$AD$2:$AD$113,MATCH('Waitlisted Projects Group A'!A114,'Detailed Scores Group A'!$B$2:$B$113,0)),"")</f>
        <v/>
      </c>
    </row>
    <row r="115" spans="2:8">
      <c r="B115" t="str">
        <f>_xlfn.IFNA(INDEX('Detailed Scores Group A'!$D$2:$D$113,MATCH('Waitlisted Projects Group A'!A115,'Detailed Scores Group A'!$B$2:$B$113,0)),"")</f>
        <v/>
      </c>
      <c r="C115" t="str">
        <f>_xlfn.IFNA(INDEX('Detailed Scores Group A'!$A$2:$A$113,MATCH('Waitlisted Projects Group A'!A115,'Detailed Scores Group A'!$B$2:$B$113,0)),"")</f>
        <v/>
      </c>
      <c r="D115" t="str">
        <f>_xlfn.IFNA(INDEX('Detailed Scores Group A'!$C$2:$C$113,MATCH('Waitlisted Projects Group A'!A115,'Detailed Scores Group A'!$B$2:$B$113,0)),"")</f>
        <v/>
      </c>
      <c r="E115" t="str">
        <f>_xlfn.IFNA(IF(ISBLANK(INDEX('Detailed Scores Group A'!$E$2:$E$113,MATCH('Waitlisted Projects Group A'!A115,'Detailed Scores Group A'!$B$2:$B$113,0))),D115,INDEX('Detailed Scores Group A'!$E$2:$E$113,MATCH('Waitlisted Projects Group A'!A115,'Detailed Scores Group A'!$B$2:$B$113,0))),"")</f>
        <v/>
      </c>
      <c r="F115" s="1" t="str">
        <f>_xlfn.IFNA(INDEX('Detailed Scores Group A'!$F$2:$F$113,MATCH('Waitlisted Projects Group A'!A115,'Detailed Scores Group A'!$B$2:$B$113,0)),"")</f>
        <v/>
      </c>
      <c r="G115" s="1" t="str">
        <f>_xlfn.IFNA(INDEX('Detailed Scores Group A'!$AB$2:$AB$113,MATCH('Waitlisted Projects Group A'!A115,'Detailed Scores Group A'!$B$2:$B$113,0)),"")</f>
        <v/>
      </c>
      <c r="H115" s="44" t="str">
        <f>_xlfn.IFNA(INDEX('Detailed Scores Group A'!$AD$2:$AD$113,MATCH('Waitlisted Projects Group A'!A115,'Detailed Scores Group A'!$B$2:$B$113,0)),"")</f>
        <v/>
      </c>
    </row>
    <row r="116" spans="2:8">
      <c r="B116" t="str">
        <f>_xlfn.IFNA(INDEX('Detailed Scores Group A'!$D$2:$D$113,MATCH('Waitlisted Projects Group A'!A116,'Detailed Scores Group A'!$B$2:$B$113,0)),"")</f>
        <v/>
      </c>
      <c r="C116" t="str">
        <f>_xlfn.IFNA(INDEX('Detailed Scores Group A'!$A$2:$A$113,MATCH('Waitlisted Projects Group A'!A116,'Detailed Scores Group A'!$B$2:$B$113,0)),"")</f>
        <v/>
      </c>
      <c r="D116" t="str">
        <f>_xlfn.IFNA(INDEX('Detailed Scores Group A'!$C$2:$C$113,MATCH('Waitlisted Projects Group A'!A116,'Detailed Scores Group A'!$B$2:$B$113,0)),"")</f>
        <v/>
      </c>
      <c r="E116" t="str">
        <f>_xlfn.IFNA(IF(ISBLANK(INDEX('Detailed Scores Group A'!$E$2:$E$113,MATCH('Waitlisted Projects Group A'!A116,'Detailed Scores Group A'!$B$2:$B$113,0))),D116,INDEX('Detailed Scores Group A'!$E$2:$E$113,MATCH('Waitlisted Projects Group A'!A116,'Detailed Scores Group A'!$B$2:$B$113,0))),"")</f>
        <v/>
      </c>
      <c r="F116" s="1" t="str">
        <f>_xlfn.IFNA(INDEX('Detailed Scores Group A'!$F$2:$F$113,MATCH('Waitlisted Projects Group A'!A116,'Detailed Scores Group A'!$B$2:$B$113,0)),"")</f>
        <v/>
      </c>
      <c r="G116" s="1" t="str">
        <f>_xlfn.IFNA(INDEX('Detailed Scores Group A'!$AB$2:$AB$113,MATCH('Waitlisted Projects Group A'!A116,'Detailed Scores Group A'!$B$2:$B$113,0)),"")</f>
        <v/>
      </c>
      <c r="H116" s="44" t="str">
        <f>_xlfn.IFNA(INDEX('Detailed Scores Group A'!$AD$2:$AD$113,MATCH('Waitlisted Projects Group A'!A116,'Detailed Scores Group A'!$B$2:$B$113,0)),"")</f>
        <v/>
      </c>
    </row>
    <row r="117" spans="2:8">
      <c r="B117" t="str">
        <f>_xlfn.IFNA(INDEX('Detailed Scores Group A'!$D$2:$D$113,MATCH('Waitlisted Projects Group A'!A117,'Detailed Scores Group A'!$B$2:$B$113,0)),"")</f>
        <v/>
      </c>
      <c r="C117" t="str">
        <f>_xlfn.IFNA(INDEX('Detailed Scores Group A'!$A$2:$A$113,MATCH('Waitlisted Projects Group A'!A117,'Detailed Scores Group A'!$B$2:$B$113,0)),"")</f>
        <v/>
      </c>
      <c r="D117" t="str">
        <f>_xlfn.IFNA(INDEX('Detailed Scores Group A'!$C$2:$C$113,MATCH('Waitlisted Projects Group A'!A117,'Detailed Scores Group A'!$B$2:$B$113,0)),"")</f>
        <v/>
      </c>
      <c r="E117" t="str">
        <f>_xlfn.IFNA(IF(ISBLANK(INDEX('Detailed Scores Group A'!$E$2:$E$113,MATCH('Waitlisted Projects Group A'!A117,'Detailed Scores Group A'!$B$2:$B$113,0))),D117,INDEX('Detailed Scores Group A'!$E$2:$E$113,MATCH('Waitlisted Projects Group A'!A117,'Detailed Scores Group A'!$B$2:$B$113,0))),"")</f>
        <v/>
      </c>
      <c r="F117" s="1" t="str">
        <f>_xlfn.IFNA(INDEX('Detailed Scores Group A'!$F$2:$F$113,MATCH('Waitlisted Projects Group A'!A117,'Detailed Scores Group A'!$B$2:$B$113,0)),"")</f>
        <v/>
      </c>
      <c r="G117" s="1" t="str">
        <f>_xlfn.IFNA(INDEX('Detailed Scores Group A'!$AB$2:$AB$113,MATCH('Waitlisted Projects Group A'!A117,'Detailed Scores Group A'!$B$2:$B$113,0)),"")</f>
        <v/>
      </c>
      <c r="H117" s="44" t="str">
        <f>_xlfn.IFNA(INDEX('Detailed Scores Group A'!$AD$2:$AD$113,MATCH('Waitlisted Projects Group A'!A117,'Detailed Scores Group A'!$B$2:$B$113,0)),"")</f>
        <v/>
      </c>
    </row>
    <row r="118" spans="2:8">
      <c r="B118" t="str">
        <f>_xlfn.IFNA(INDEX('Detailed Scores Group A'!$D$2:$D$113,MATCH('Waitlisted Projects Group A'!A118,'Detailed Scores Group A'!$B$2:$B$113,0)),"")</f>
        <v/>
      </c>
      <c r="C118" t="str">
        <f>_xlfn.IFNA(INDEX('Detailed Scores Group A'!$A$2:$A$113,MATCH('Waitlisted Projects Group A'!A118,'Detailed Scores Group A'!$B$2:$B$113,0)),"")</f>
        <v/>
      </c>
      <c r="D118" t="str">
        <f>_xlfn.IFNA(INDEX('Detailed Scores Group A'!$C$2:$C$113,MATCH('Waitlisted Projects Group A'!A118,'Detailed Scores Group A'!$B$2:$B$113,0)),"")</f>
        <v/>
      </c>
      <c r="E118" t="str">
        <f>_xlfn.IFNA(IF(ISBLANK(INDEX('Detailed Scores Group A'!$E$2:$E$113,MATCH('Waitlisted Projects Group A'!A118,'Detailed Scores Group A'!$B$2:$B$113,0))),D118,INDEX('Detailed Scores Group A'!$E$2:$E$113,MATCH('Waitlisted Projects Group A'!A118,'Detailed Scores Group A'!$B$2:$B$113,0))),"")</f>
        <v/>
      </c>
      <c r="F118" s="1" t="str">
        <f>_xlfn.IFNA(INDEX('Detailed Scores Group A'!$F$2:$F$113,MATCH('Waitlisted Projects Group A'!A118,'Detailed Scores Group A'!$B$2:$B$113,0)),"")</f>
        <v/>
      </c>
      <c r="G118" s="1" t="str">
        <f>_xlfn.IFNA(INDEX('Detailed Scores Group A'!$AB$2:$AB$113,MATCH('Waitlisted Projects Group A'!A118,'Detailed Scores Group A'!$B$2:$B$113,0)),"")</f>
        <v/>
      </c>
      <c r="H118" s="44" t="str">
        <f>_xlfn.IFNA(INDEX('Detailed Scores Group A'!$AD$2:$AD$113,MATCH('Waitlisted Projects Group A'!A118,'Detailed Scores Group A'!$B$2:$B$113,0)),"")</f>
        <v/>
      </c>
    </row>
    <row r="119" spans="2:8">
      <c r="B119" t="str">
        <f>_xlfn.IFNA(INDEX('Detailed Scores Group A'!$D$2:$D$113,MATCH('Waitlisted Projects Group A'!A119,'Detailed Scores Group A'!$B$2:$B$113,0)),"")</f>
        <v/>
      </c>
      <c r="C119" t="str">
        <f>_xlfn.IFNA(INDEX('Detailed Scores Group A'!$A$2:$A$113,MATCH('Waitlisted Projects Group A'!A119,'Detailed Scores Group A'!$B$2:$B$113,0)),"")</f>
        <v/>
      </c>
      <c r="D119" t="str">
        <f>_xlfn.IFNA(INDEX('Detailed Scores Group A'!$C$2:$C$113,MATCH('Waitlisted Projects Group A'!A119,'Detailed Scores Group A'!$B$2:$B$113,0)),"")</f>
        <v/>
      </c>
      <c r="E119" t="str">
        <f>_xlfn.IFNA(IF(ISBLANK(INDEX('Detailed Scores Group A'!$E$2:$E$113,MATCH('Waitlisted Projects Group A'!A119,'Detailed Scores Group A'!$B$2:$B$113,0))),D119,INDEX('Detailed Scores Group A'!$E$2:$E$113,MATCH('Waitlisted Projects Group A'!A119,'Detailed Scores Group A'!$B$2:$B$113,0))),"")</f>
        <v/>
      </c>
      <c r="F119" s="1" t="str">
        <f>_xlfn.IFNA(INDEX('Detailed Scores Group A'!$F$2:$F$113,MATCH('Waitlisted Projects Group A'!A119,'Detailed Scores Group A'!$B$2:$B$113,0)),"")</f>
        <v/>
      </c>
      <c r="G119" s="1" t="str">
        <f>_xlfn.IFNA(INDEX('Detailed Scores Group A'!$AB$2:$AB$113,MATCH('Waitlisted Projects Group A'!A119,'Detailed Scores Group A'!$B$2:$B$113,0)),"")</f>
        <v/>
      </c>
      <c r="H119" s="44" t="str">
        <f>_xlfn.IFNA(INDEX('Detailed Scores Group A'!$AD$2:$AD$113,MATCH('Waitlisted Projects Group A'!A119,'Detailed Scores Group A'!$B$2:$B$113,0)),"")</f>
        <v/>
      </c>
    </row>
    <row r="120" spans="2:8">
      <c r="B120" t="str">
        <f>_xlfn.IFNA(INDEX('Detailed Scores Group A'!$D$2:$D$113,MATCH('Waitlisted Projects Group A'!A120,'Detailed Scores Group A'!$B$2:$B$113,0)),"")</f>
        <v/>
      </c>
      <c r="C120" t="str">
        <f>_xlfn.IFNA(INDEX('Detailed Scores Group A'!$A$2:$A$113,MATCH('Waitlisted Projects Group A'!A120,'Detailed Scores Group A'!$B$2:$B$113,0)),"")</f>
        <v/>
      </c>
      <c r="D120" t="str">
        <f>_xlfn.IFNA(INDEX('Detailed Scores Group A'!$C$2:$C$113,MATCH('Waitlisted Projects Group A'!A120,'Detailed Scores Group A'!$B$2:$B$113,0)),"")</f>
        <v/>
      </c>
      <c r="E120" t="str">
        <f>_xlfn.IFNA(IF(ISBLANK(INDEX('Detailed Scores Group A'!$E$2:$E$113,MATCH('Waitlisted Projects Group A'!A120,'Detailed Scores Group A'!$B$2:$B$113,0))),D120,INDEX('Detailed Scores Group A'!$E$2:$E$113,MATCH('Waitlisted Projects Group A'!A120,'Detailed Scores Group A'!$B$2:$B$113,0))),"")</f>
        <v/>
      </c>
      <c r="F120" s="1" t="str">
        <f>_xlfn.IFNA(INDEX('Detailed Scores Group A'!$F$2:$F$113,MATCH('Waitlisted Projects Group A'!A120,'Detailed Scores Group A'!$B$2:$B$113,0)),"")</f>
        <v/>
      </c>
      <c r="G120" s="1" t="str">
        <f>_xlfn.IFNA(INDEX('Detailed Scores Group A'!$AB$2:$AB$113,MATCH('Waitlisted Projects Group A'!A120,'Detailed Scores Group A'!$B$2:$B$113,0)),"")</f>
        <v/>
      </c>
      <c r="H120" s="44" t="str">
        <f>_xlfn.IFNA(INDEX('Detailed Scores Group A'!$AD$2:$AD$113,MATCH('Waitlisted Projects Group A'!A120,'Detailed Scores Group A'!$B$2:$B$113,0)),"")</f>
        <v/>
      </c>
    </row>
    <row r="121" spans="2:8">
      <c r="B121" t="str">
        <f>_xlfn.IFNA(INDEX('Detailed Scores Group A'!$D$2:$D$113,MATCH('Waitlisted Projects Group A'!A121,'Detailed Scores Group A'!$B$2:$B$113,0)),"")</f>
        <v/>
      </c>
      <c r="C121" t="str">
        <f>_xlfn.IFNA(INDEX('Detailed Scores Group A'!$A$2:$A$113,MATCH('Waitlisted Projects Group A'!A121,'Detailed Scores Group A'!$B$2:$B$113,0)),"")</f>
        <v/>
      </c>
      <c r="D121" t="str">
        <f>_xlfn.IFNA(INDEX('Detailed Scores Group A'!$C$2:$C$113,MATCH('Waitlisted Projects Group A'!A121,'Detailed Scores Group A'!$B$2:$B$113,0)),"")</f>
        <v/>
      </c>
      <c r="E121" t="str">
        <f>_xlfn.IFNA(IF(ISBLANK(INDEX('Detailed Scores Group A'!$E$2:$E$113,MATCH('Waitlisted Projects Group A'!A121,'Detailed Scores Group A'!$B$2:$B$113,0))),D121,INDEX('Detailed Scores Group A'!$E$2:$E$113,MATCH('Waitlisted Projects Group A'!A121,'Detailed Scores Group A'!$B$2:$B$113,0))),"")</f>
        <v/>
      </c>
      <c r="F121" s="1" t="str">
        <f>_xlfn.IFNA(INDEX('Detailed Scores Group A'!$F$2:$F$113,MATCH('Waitlisted Projects Group A'!A121,'Detailed Scores Group A'!$B$2:$B$113,0)),"")</f>
        <v/>
      </c>
      <c r="G121" s="1" t="str">
        <f>_xlfn.IFNA(INDEX('Detailed Scores Group A'!$AB$2:$AB$113,MATCH('Waitlisted Projects Group A'!A121,'Detailed Scores Group A'!$B$2:$B$113,0)),"")</f>
        <v/>
      </c>
      <c r="H121" s="44" t="str">
        <f>_xlfn.IFNA(INDEX('Detailed Scores Group A'!$AD$2:$AD$113,MATCH('Waitlisted Projects Group A'!A121,'Detailed Scores Group A'!$B$2:$B$113,0)),"")</f>
        <v/>
      </c>
    </row>
    <row r="122" spans="2:8">
      <c r="B122" t="str">
        <f>_xlfn.IFNA(INDEX('Detailed Scores Group A'!$D$2:$D$113,MATCH('Waitlisted Projects Group A'!A122,'Detailed Scores Group A'!$B$2:$B$113,0)),"")</f>
        <v/>
      </c>
      <c r="C122" t="str">
        <f>_xlfn.IFNA(INDEX('Detailed Scores Group A'!$A$2:$A$113,MATCH('Waitlisted Projects Group A'!A122,'Detailed Scores Group A'!$B$2:$B$113,0)),"")</f>
        <v/>
      </c>
      <c r="D122" t="str">
        <f>_xlfn.IFNA(INDEX('Detailed Scores Group A'!$C$2:$C$113,MATCH('Waitlisted Projects Group A'!A122,'Detailed Scores Group A'!$B$2:$B$113,0)),"")</f>
        <v/>
      </c>
      <c r="E122" t="str">
        <f>_xlfn.IFNA(IF(ISBLANK(INDEX('Detailed Scores Group A'!$E$2:$E$113,MATCH('Waitlisted Projects Group A'!A122,'Detailed Scores Group A'!$B$2:$B$113,0))),D122,INDEX('Detailed Scores Group A'!$E$2:$E$113,MATCH('Waitlisted Projects Group A'!A122,'Detailed Scores Group A'!$B$2:$B$113,0))),"")</f>
        <v/>
      </c>
      <c r="F122" s="1" t="str">
        <f>_xlfn.IFNA(INDEX('Detailed Scores Group A'!$F$2:$F$113,MATCH('Waitlisted Projects Group A'!A122,'Detailed Scores Group A'!$B$2:$B$113,0)),"")</f>
        <v/>
      </c>
      <c r="G122" s="1" t="str">
        <f>_xlfn.IFNA(INDEX('Detailed Scores Group A'!$AB$2:$AB$113,MATCH('Waitlisted Projects Group A'!A122,'Detailed Scores Group A'!$B$2:$B$113,0)),"")</f>
        <v/>
      </c>
      <c r="H122" s="44" t="str">
        <f>_xlfn.IFNA(INDEX('Detailed Scores Group A'!$AD$2:$AD$113,MATCH('Waitlisted Projects Group A'!A122,'Detailed Scores Group A'!$B$2:$B$113,0)),"")</f>
        <v/>
      </c>
    </row>
    <row r="123" spans="2:8">
      <c r="B123" t="str">
        <f>_xlfn.IFNA(INDEX('Detailed Scores Group A'!$D$2:$D$113,MATCH('Waitlisted Projects Group A'!A123,'Detailed Scores Group A'!$B$2:$B$113,0)),"")</f>
        <v/>
      </c>
      <c r="C123" t="str">
        <f>_xlfn.IFNA(INDEX('Detailed Scores Group A'!$A$2:$A$113,MATCH('Waitlisted Projects Group A'!A123,'Detailed Scores Group A'!$B$2:$B$113,0)),"")</f>
        <v/>
      </c>
      <c r="D123" t="str">
        <f>_xlfn.IFNA(INDEX('Detailed Scores Group A'!$C$2:$C$113,MATCH('Waitlisted Projects Group A'!A123,'Detailed Scores Group A'!$B$2:$B$113,0)),"")</f>
        <v/>
      </c>
      <c r="E123" t="str">
        <f>_xlfn.IFNA(IF(ISBLANK(INDEX('Detailed Scores Group A'!$E$2:$E$113,MATCH('Waitlisted Projects Group A'!A123,'Detailed Scores Group A'!$B$2:$B$113,0))),D123,INDEX('Detailed Scores Group A'!$E$2:$E$113,MATCH('Waitlisted Projects Group A'!A123,'Detailed Scores Group A'!$B$2:$B$113,0))),"")</f>
        <v/>
      </c>
      <c r="F123" s="1" t="str">
        <f>_xlfn.IFNA(INDEX('Detailed Scores Group A'!$F$2:$F$113,MATCH('Waitlisted Projects Group A'!A123,'Detailed Scores Group A'!$B$2:$B$113,0)),"")</f>
        <v/>
      </c>
      <c r="G123" s="1" t="str">
        <f>_xlfn.IFNA(INDEX('Detailed Scores Group A'!$AB$2:$AB$113,MATCH('Waitlisted Projects Group A'!A123,'Detailed Scores Group A'!$B$2:$B$113,0)),"")</f>
        <v/>
      </c>
      <c r="H123" s="44" t="str">
        <f>_xlfn.IFNA(INDEX('Detailed Scores Group A'!$AD$2:$AD$113,MATCH('Waitlisted Projects Group A'!A123,'Detailed Scores Group A'!$B$2:$B$113,0)),"")</f>
        <v/>
      </c>
    </row>
    <row r="124" spans="2:8">
      <c r="B124" t="str">
        <f>_xlfn.IFNA(INDEX('Detailed Scores Group A'!$D$2:$D$113,MATCH('Waitlisted Projects Group A'!A124,'Detailed Scores Group A'!$B$2:$B$113,0)),"")</f>
        <v/>
      </c>
      <c r="C124" t="str">
        <f>_xlfn.IFNA(INDEX('Detailed Scores Group A'!$A$2:$A$113,MATCH('Waitlisted Projects Group A'!A124,'Detailed Scores Group A'!$B$2:$B$113,0)),"")</f>
        <v/>
      </c>
      <c r="D124" t="str">
        <f>_xlfn.IFNA(INDEX('Detailed Scores Group A'!$C$2:$C$113,MATCH('Waitlisted Projects Group A'!A124,'Detailed Scores Group A'!$B$2:$B$113,0)),"")</f>
        <v/>
      </c>
      <c r="E124" t="str">
        <f>_xlfn.IFNA(IF(ISBLANK(INDEX('Detailed Scores Group A'!$E$2:$E$113,MATCH('Waitlisted Projects Group A'!A124,'Detailed Scores Group A'!$B$2:$B$113,0))),D124,INDEX('Detailed Scores Group A'!$E$2:$E$113,MATCH('Waitlisted Projects Group A'!A124,'Detailed Scores Group A'!$B$2:$B$113,0))),"")</f>
        <v/>
      </c>
      <c r="F124" s="1" t="str">
        <f>_xlfn.IFNA(INDEX('Detailed Scores Group A'!$F$2:$F$113,MATCH('Waitlisted Projects Group A'!A124,'Detailed Scores Group A'!$B$2:$B$113,0)),"")</f>
        <v/>
      </c>
      <c r="G124" s="1" t="str">
        <f>_xlfn.IFNA(INDEX('Detailed Scores Group A'!$AB$2:$AB$113,MATCH('Waitlisted Projects Group A'!A124,'Detailed Scores Group A'!$B$2:$B$113,0)),"")</f>
        <v/>
      </c>
      <c r="H124" s="44" t="str">
        <f>_xlfn.IFNA(INDEX('Detailed Scores Group A'!$AD$2:$AD$113,MATCH('Waitlisted Projects Group A'!A124,'Detailed Scores Group A'!$B$2:$B$113,0)),"")</f>
        <v/>
      </c>
    </row>
    <row r="125" spans="2:8">
      <c r="B125" t="str">
        <f>_xlfn.IFNA(INDEX('Detailed Scores Group A'!$D$2:$D$113,MATCH('Waitlisted Projects Group A'!A125,'Detailed Scores Group A'!$B$2:$B$113,0)),"")</f>
        <v/>
      </c>
      <c r="C125" t="str">
        <f>_xlfn.IFNA(INDEX('Detailed Scores Group A'!$A$2:$A$113,MATCH('Waitlisted Projects Group A'!A125,'Detailed Scores Group A'!$B$2:$B$113,0)),"")</f>
        <v/>
      </c>
      <c r="D125" t="str">
        <f>_xlfn.IFNA(INDEX('Detailed Scores Group A'!$C$2:$C$113,MATCH('Waitlisted Projects Group A'!A125,'Detailed Scores Group A'!$B$2:$B$113,0)),"")</f>
        <v/>
      </c>
      <c r="E125" t="str">
        <f>_xlfn.IFNA(IF(ISBLANK(INDEX('Detailed Scores Group A'!$E$2:$E$113,MATCH('Waitlisted Projects Group A'!A125,'Detailed Scores Group A'!$B$2:$B$113,0))),D125,INDEX('Detailed Scores Group A'!$E$2:$E$113,MATCH('Waitlisted Projects Group A'!A125,'Detailed Scores Group A'!$B$2:$B$113,0))),"")</f>
        <v/>
      </c>
      <c r="F125" s="1" t="str">
        <f>_xlfn.IFNA(INDEX('Detailed Scores Group A'!$F$2:$F$113,MATCH('Waitlisted Projects Group A'!A125,'Detailed Scores Group A'!$B$2:$B$113,0)),"")</f>
        <v/>
      </c>
      <c r="G125" s="1" t="str">
        <f>_xlfn.IFNA(INDEX('Detailed Scores Group A'!$AB$2:$AB$113,MATCH('Waitlisted Projects Group A'!A125,'Detailed Scores Group A'!$B$2:$B$113,0)),"")</f>
        <v/>
      </c>
      <c r="H125" s="44" t="str">
        <f>_xlfn.IFNA(INDEX('Detailed Scores Group A'!$AD$2:$AD$113,MATCH('Waitlisted Projects Group A'!A125,'Detailed Scores Group A'!$B$2:$B$113,0)),"")</f>
        <v/>
      </c>
    </row>
    <row r="126" spans="2:8">
      <c r="B126" t="str">
        <f>_xlfn.IFNA(INDEX('Detailed Scores Group A'!$D$2:$D$113,MATCH('Waitlisted Projects Group A'!A126,'Detailed Scores Group A'!$B$2:$B$113,0)),"")</f>
        <v/>
      </c>
      <c r="C126" t="str">
        <f>_xlfn.IFNA(INDEX('Detailed Scores Group A'!$A$2:$A$113,MATCH('Waitlisted Projects Group A'!A126,'Detailed Scores Group A'!$B$2:$B$113,0)),"")</f>
        <v/>
      </c>
      <c r="D126" t="str">
        <f>_xlfn.IFNA(INDEX('Detailed Scores Group A'!$C$2:$C$113,MATCH('Waitlisted Projects Group A'!A126,'Detailed Scores Group A'!$B$2:$B$113,0)),"")</f>
        <v/>
      </c>
      <c r="E126" t="str">
        <f>_xlfn.IFNA(IF(ISBLANK(INDEX('Detailed Scores Group A'!$E$2:$E$113,MATCH('Waitlisted Projects Group A'!A126,'Detailed Scores Group A'!$B$2:$B$113,0))),D126,INDEX('Detailed Scores Group A'!$E$2:$E$113,MATCH('Waitlisted Projects Group A'!A126,'Detailed Scores Group A'!$B$2:$B$113,0))),"")</f>
        <v/>
      </c>
      <c r="F126" s="1" t="str">
        <f>_xlfn.IFNA(INDEX('Detailed Scores Group A'!$F$2:$F$113,MATCH('Waitlisted Projects Group A'!A126,'Detailed Scores Group A'!$B$2:$B$113,0)),"")</f>
        <v/>
      </c>
      <c r="G126" s="1" t="str">
        <f>_xlfn.IFNA(INDEX('Detailed Scores Group A'!$AB$2:$AB$113,MATCH('Waitlisted Projects Group A'!A126,'Detailed Scores Group A'!$B$2:$B$113,0)),"")</f>
        <v/>
      </c>
      <c r="H126" s="44" t="str">
        <f>_xlfn.IFNA(INDEX('Detailed Scores Group A'!$AD$2:$AD$113,MATCH('Waitlisted Projects Group A'!A126,'Detailed Scores Group A'!$B$2:$B$113,0)),"")</f>
        <v/>
      </c>
    </row>
    <row r="127" spans="2:8">
      <c r="B127" t="str">
        <f>_xlfn.IFNA(INDEX('Detailed Scores Group A'!$D$2:$D$113,MATCH('Waitlisted Projects Group A'!A127,'Detailed Scores Group A'!$B$2:$B$113,0)),"")</f>
        <v/>
      </c>
      <c r="C127" t="str">
        <f>_xlfn.IFNA(INDEX('Detailed Scores Group A'!$A$2:$A$113,MATCH('Waitlisted Projects Group A'!A127,'Detailed Scores Group A'!$B$2:$B$113,0)),"")</f>
        <v/>
      </c>
      <c r="D127" t="str">
        <f>_xlfn.IFNA(INDEX('Detailed Scores Group A'!$C$2:$C$113,MATCH('Waitlisted Projects Group A'!A127,'Detailed Scores Group A'!$B$2:$B$113,0)),"")</f>
        <v/>
      </c>
      <c r="E127" t="str">
        <f>_xlfn.IFNA(IF(ISBLANK(INDEX('Detailed Scores Group A'!$E$2:$E$113,MATCH('Waitlisted Projects Group A'!A127,'Detailed Scores Group A'!$B$2:$B$113,0))),D127,INDEX('Detailed Scores Group A'!$E$2:$E$113,MATCH('Waitlisted Projects Group A'!A127,'Detailed Scores Group A'!$B$2:$B$113,0))),"")</f>
        <v/>
      </c>
      <c r="F127" s="1" t="str">
        <f>_xlfn.IFNA(INDEX('Detailed Scores Group A'!$F$2:$F$113,MATCH('Waitlisted Projects Group A'!A127,'Detailed Scores Group A'!$B$2:$B$113,0)),"")</f>
        <v/>
      </c>
      <c r="G127" s="1" t="str">
        <f>_xlfn.IFNA(INDEX('Detailed Scores Group A'!$AB$2:$AB$113,MATCH('Waitlisted Projects Group A'!A127,'Detailed Scores Group A'!$B$2:$B$113,0)),"")</f>
        <v/>
      </c>
      <c r="H127" s="44" t="str">
        <f>_xlfn.IFNA(INDEX('Detailed Scores Group A'!$AD$2:$AD$113,MATCH('Waitlisted Projects Group A'!A127,'Detailed Scores Group A'!$B$2:$B$113,0)),"")</f>
        <v/>
      </c>
    </row>
    <row r="128" spans="2:8">
      <c r="B128" t="str">
        <f>_xlfn.IFNA(INDEX('Detailed Scores Group A'!$D$2:$D$113,MATCH('Waitlisted Projects Group A'!A128,'Detailed Scores Group A'!$B$2:$B$113,0)),"")</f>
        <v/>
      </c>
      <c r="C128" t="str">
        <f>_xlfn.IFNA(INDEX('Detailed Scores Group A'!$A$2:$A$113,MATCH('Waitlisted Projects Group A'!A128,'Detailed Scores Group A'!$B$2:$B$113,0)),"")</f>
        <v/>
      </c>
      <c r="D128" t="str">
        <f>_xlfn.IFNA(INDEX('Detailed Scores Group A'!$C$2:$C$113,MATCH('Waitlisted Projects Group A'!A128,'Detailed Scores Group A'!$B$2:$B$113,0)),"")</f>
        <v/>
      </c>
      <c r="E128" t="str">
        <f>_xlfn.IFNA(IF(ISBLANK(INDEX('Detailed Scores Group A'!$E$2:$E$113,MATCH('Waitlisted Projects Group A'!A128,'Detailed Scores Group A'!$B$2:$B$113,0))),D128,INDEX('Detailed Scores Group A'!$E$2:$E$113,MATCH('Waitlisted Projects Group A'!A128,'Detailed Scores Group A'!$B$2:$B$113,0))),"")</f>
        <v/>
      </c>
      <c r="F128" s="1" t="str">
        <f>_xlfn.IFNA(INDEX('Detailed Scores Group A'!$F$2:$F$113,MATCH('Waitlisted Projects Group A'!A128,'Detailed Scores Group A'!$B$2:$B$113,0)),"")</f>
        <v/>
      </c>
      <c r="G128" s="1" t="str">
        <f>_xlfn.IFNA(INDEX('Detailed Scores Group A'!$AB$2:$AB$113,MATCH('Waitlisted Projects Group A'!A128,'Detailed Scores Group A'!$B$2:$B$113,0)),"")</f>
        <v/>
      </c>
      <c r="H128" s="44" t="str">
        <f>_xlfn.IFNA(INDEX('Detailed Scores Group A'!$AD$2:$AD$113,MATCH('Waitlisted Projects Group A'!A128,'Detailed Scores Group A'!$B$2:$B$113,0)),"")</f>
        <v/>
      </c>
    </row>
    <row r="129" spans="2:8">
      <c r="B129" t="str">
        <f>_xlfn.IFNA(INDEX('Detailed Scores Group A'!$D$2:$D$113,MATCH('Waitlisted Projects Group A'!A129,'Detailed Scores Group A'!$B$2:$B$113,0)),"")</f>
        <v/>
      </c>
      <c r="C129" t="str">
        <f>_xlfn.IFNA(INDEX('Detailed Scores Group A'!$A$2:$A$113,MATCH('Waitlisted Projects Group A'!A129,'Detailed Scores Group A'!$B$2:$B$113,0)),"")</f>
        <v/>
      </c>
      <c r="D129" t="str">
        <f>_xlfn.IFNA(INDEX('Detailed Scores Group A'!$C$2:$C$113,MATCH('Waitlisted Projects Group A'!A129,'Detailed Scores Group A'!$B$2:$B$113,0)),"")</f>
        <v/>
      </c>
      <c r="E129" t="str">
        <f>_xlfn.IFNA(IF(ISBLANK(INDEX('Detailed Scores Group A'!$E$2:$E$113,MATCH('Waitlisted Projects Group A'!A129,'Detailed Scores Group A'!$B$2:$B$113,0))),D129,INDEX('Detailed Scores Group A'!$E$2:$E$113,MATCH('Waitlisted Projects Group A'!A129,'Detailed Scores Group A'!$B$2:$B$113,0))),"")</f>
        <v/>
      </c>
      <c r="F129" s="1" t="str">
        <f>_xlfn.IFNA(INDEX('Detailed Scores Group A'!$F$2:$F$113,MATCH('Waitlisted Projects Group A'!A129,'Detailed Scores Group A'!$B$2:$B$113,0)),"")</f>
        <v/>
      </c>
      <c r="G129" s="1" t="str">
        <f>_xlfn.IFNA(INDEX('Detailed Scores Group A'!$AB$2:$AB$113,MATCH('Waitlisted Projects Group A'!A129,'Detailed Scores Group A'!$B$2:$B$113,0)),"")</f>
        <v/>
      </c>
      <c r="H129" s="44" t="str">
        <f>_xlfn.IFNA(INDEX('Detailed Scores Group A'!$AD$2:$AD$113,MATCH('Waitlisted Projects Group A'!A129,'Detailed Scores Group A'!$B$2:$B$113,0)),"")</f>
        <v/>
      </c>
    </row>
    <row r="130" spans="2:8">
      <c r="B130" t="str">
        <f>_xlfn.IFNA(INDEX('Detailed Scores Group A'!$D$2:$D$113,MATCH('Waitlisted Projects Group A'!A130,'Detailed Scores Group A'!$B$2:$B$113,0)),"")</f>
        <v/>
      </c>
      <c r="C130" t="str">
        <f>_xlfn.IFNA(INDEX('Detailed Scores Group A'!$A$2:$A$113,MATCH('Waitlisted Projects Group A'!A130,'Detailed Scores Group A'!$B$2:$B$113,0)),"")</f>
        <v/>
      </c>
      <c r="D130" t="str">
        <f>_xlfn.IFNA(INDEX('Detailed Scores Group A'!$C$2:$C$113,MATCH('Waitlisted Projects Group A'!A130,'Detailed Scores Group A'!$B$2:$B$113,0)),"")</f>
        <v/>
      </c>
      <c r="E130" t="str">
        <f>_xlfn.IFNA(IF(ISBLANK(INDEX('Detailed Scores Group A'!$E$2:$E$113,MATCH('Waitlisted Projects Group A'!A130,'Detailed Scores Group A'!$B$2:$B$113,0))),D130,INDEX('Detailed Scores Group A'!$E$2:$E$113,MATCH('Waitlisted Projects Group A'!A130,'Detailed Scores Group A'!$B$2:$B$113,0))),"")</f>
        <v/>
      </c>
      <c r="F130" s="1" t="str">
        <f>_xlfn.IFNA(INDEX('Detailed Scores Group A'!$F$2:$F$113,MATCH('Waitlisted Projects Group A'!A130,'Detailed Scores Group A'!$B$2:$B$113,0)),"")</f>
        <v/>
      </c>
      <c r="G130" s="1" t="str">
        <f>_xlfn.IFNA(INDEX('Detailed Scores Group A'!$AB$2:$AB$113,MATCH('Waitlisted Projects Group A'!A130,'Detailed Scores Group A'!$B$2:$B$113,0)),"")</f>
        <v/>
      </c>
      <c r="H130" s="44" t="str">
        <f>_xlfn.IFNA(INDEX('Detailed Scores Group A'!$AD$2:$AD$113,MATCH('Waitlisted Projects Group A'!A130,'Detailed Scores Group A'!$B$2:$B$113,0)),"")</f>
        <v/>
      </c>
    </row>
    <row r="131" spans="2:8">
      <c r="B131" t="str">
        <f>_xlfn.IFNA(INDEX('Detailed Scores Group A'!$D$2:$D$113,MATCH('Waitlisted Projects Group A'!A131,'Detailed Scores Group A'!$B$2:$B$113,0)),"")</f>
        <v/>
      </c>
      <c r="C131" t="str">
        <f>_xlfn.IFNA(INDEX('Detailed Scores Group A'!$A$2:$A$113,MATCH('Waitlisted Projects Group A'!A131,'Detailed Scores Group A'!$B$2:$B$113,0)),"")</f>
        <v/>
      </c>
      <c r="D131" t="str">
        <f>_xlfn.IFNA(INDEX('Detailed Scores Group A'!$C$2:$C$113,MATCH('Waitlisted Projects Group A'!A131,'Detailed Scores Group A'!$B$2:$B$113,0)),"")</f>
        <v/>
      </c>
      <c r="E131" t="str">
        <f>_xlfn.IFNA(IF(ISBLANK(INDEX('Detailed Scores Group A'!$E$2:$E$113,MATCH('Waitlisted Projects Group A'!A131,'Detailed Scores Group A'!$B$2:$B$113,0))),D131,INDEX('Detailed Scores Group A'!$E$2:$E$113,MATCH('Waitlisted Projects Group A'!A131,'Detailed Scores Group A'!$B$2:$B$113,0))),"")</f>
        <v/>
      </c>
      <c r="F131" s="1" t="str">
        <f>_xlfn.IFNA(INDEX('Detailed Scores Group A'!$F$2:$F$113,MATCH('Waitlisted Projects Group A'!A131,'Detailed Scores Group A'!$B$2:$B$113,0)),"")</f>
        <v/>
      </c>
      <c r="G131" s="1" t="str">
        <f>_xlfn.IFNA(INDEX('Detailed Scores Group A'!$AB$2:$AB$113,MATCH('Waitlisted Projects Group A'!A131,'Detailed Scores Group A'!$B$2:$B$113,0)),"")</f>
        <v/>
      </c>
      <c r="H131" s="44" t="str">
        <f>_xlfn.IFNA(INDEX('Detailed Scores Group A'!$AD$2:$AD$113,MATCH('Waitlisted Projects Group A'!A131,'Detailed Scores Group A'!$B$2:$B$113,0)),"")</f>
        <v/>
      </c>
    </row>
    <row r="132" spans="2:8">
      <c r="B132" t="str">
        <f>_xlfn.IFNA(INDEX('Detailed Scores Group A'!$D$2:$D$113,MATCH('Waitlisted Projects Group A'!A132,'Detailed Scores Group A'!$B$2:$B$113,0)),"")</f>
        <v/>
      </c>
      <c r="C132" t="str">
        <f>_xlfn.IFNA(INDEX('Detailed Scores Group A'!$A$2:$A$113,MATCH('Waitlisted Projects Group A'!A132,'Detailed Scores Group A'!$B$2:$B$113,0)),"")</f>
        <v/>
      </c>
      <c r="D132" t="str">
        <f>_xlfn.IFNA(INDEX('Detailed Scores Group A'!$C$2:$C$113,MATCH('Waitlisted Projects Group A'!A132,'Detailed Scores Group A'!$B$2:$B$113,0)),"")</f>
        <v/>
      </c>
      <c r="E132" t="str">
        <f>_xlfn.IFNA(IF(ISBLANK(INDEX('Detailed Scores Group A'!$E$2:$E$113,MATCH('Waitlisted Projects Group A'!A132,'Detailed Scores Group A'!$B$2:$B$113,0))),D132,INDEX('Detailed Scores Group A'!$E$2:$E$113,MATCH('Waitlisted Projects Group A'!A132,'Detailed Scores Group A'!$B$2:$B$113,0))),"")</f>
        <v/>
      </c>
      <c r="F132" s="1" t="str">
        <f>_xlfn.IFNA(INDEX('Detailed Scores Group A'!$F$2:$F$113,MATCH('Waitlisted Projects Group A'!A132,'Detailed Scores Group A'!$B$2:$B$113,0)),"")</f>
        <v/>
      </c>
      <c r="G132" s="1" t="str">
        <f>_xlfn.IFNA(INDEX('Detailed Scores Group A'!$AB$2:$AB$113,MATCH('Waitlisted Projects Group A'!A132,'Detailed Scores Group A'!$B$2:$B$113,0)),"")</f>
        <v/>
      </c>
      <c r="H132" s="44" t="str">
        <f>_xlfn.IFNA(INDEX('Detailed Scores Group A'!$AD$2:$AD$113,MATCH('Waitlisted Projects Group A'!A132,'Detailed Scores Group A'!$B$2:$B$113,0)),"")</f>
        <v/>
      </c>
    </row>
    <row r="133" spans="2:8">
      <c r="B133" t="str">
        <f>_xlfn.IFNA(INDEX('Detailed Scores Group A'!$D$2:$D$113,MATCH('Waitlisted Projects Group A'!A133,'Detailed Scores Group A'!$B$2:$B$113,0)),"")</f>
        <v/>
      </c>
      <c r="C133" t="str">
        <f>_xlfn.IFNA(INDEX('Detailed Scores Group A'!$A$2:$A$113,MATCH('Waitlisted Projects Group A'!A133,'Detailed Scores Group A'!$B$2:$B$113,0)),"")</f>
        <v/>
      </c>
      <c r="D133" t="str">
        <f>_xlfn.IFNA(INDEX('Detailed Scores Group A'!$C$2:$C$113,MATCH('Waitlisted Projects Group A'!A133,'Detailed Scores Group A'!$B$2:$B$113,0)),"")</f>
        <v/>
      </c>
      <c r="E133" t="str">
        <f>_xlfn.IFNA(IF(ISBLANK(INDEX('Detailed Scores Group A'!$E$2:$E$113,MATCH('Waitlisted Projects Group A'!A133,'Detailed Scores Group A'!$B$2:$B$113,0))),D133,INDEX('Detailed Scores Group A'!$E$2:$E$113,MATCH('Waitlisted Projects Group A'!A133,'Detailed Scores Group A'!$B$2:$B$113,0))),"")</f>
        <v/>
      </c>
      <c r="F133" s="1" t="str">
        <f>_xlfn.IFNA(INDEX('Detailed Scores Group A'!$F$2:$F$113,MATCH('Waitlisted Projects Group A'!A133,'Detailed Scores Group A'!$B$2:$B$113,0)),"")</f>
        <v/>
      </c>
      <c r="G133" s="1" t="str">
        <f>_xlfn.IFNA(INDEX('Detailed Scores Group A'!$AB$2:$AB$113,MATCH('Waitlisted Projects Group A'!A133,'Detailed Scores Group A'!$B$2:$B$113,0)),"")</f>
        <v/>
      </c>
      <c r="H133" s="44" t="str">
        <f>_xlfn.IFNA(INDEX('Detailed Scores Group A'!$AD$2:$AD$113,MATCH('Waitlisted Projects Group A'!A133,'Detailed Scores Group A'!$B$2:$B$113,0)),"")</f>
        <v/>
      </c>
    </row>
    <row r="134" spans="2:8">
      <c r="B134" t="str">
        <f>_xlfn.IFNA(INDEX('Detailed Scores Group A'!$D$2:$D$113,MATCH('Waitlisted Projects Group A'!A134,'Detailed Scores Group A'!$B$2:$B$113,0)),"")</f>
        <v/>
      </c>
      <c r="C134" t="str">
        <f>_xlfn.IFNA(INDEX('Detailed Scores Group A'!$A$2:$A$113,MATCH('Waitlisted Projects Group A'!A134,'Detailed Scores Group A'!$B$2:$B$113,0)),"")</f>
        <v/>
      </c>
      <c r="D134" t="str">
        <f>_xlfn.IFNA(INDEX('Detailed Scores Group A'!$C$2:$C$113,MATCH('Waitlisted Projects Group A'!A134,'Detailed Scores Group A'!$B$2:$B$113,0)),"")</f>
        <v/>
      </c>
      <c r="E134" t="str">
        <f>_xlfn.IFNA(IF(ISBLANK(INDEX('Detailed Scores Group A'!$E$2:$E$113,MATCH('Waitlisted Projects Group A'!A134,'Detailed Scores Group A'!$B$2:$B$113,0))),D134,INDEX('Detailed Scores Group A'!$E$2:$E$113,MATCH('Waitlisted Projects Group A'!A134,'Detailed Scores Group A'!$B$2:$B$113,0))),"")</f>
        <v/>
      </c>
      <c r="F134" s="1" t="str">
        <f>_xlfn.IFNA(INDEX('Detailed Scores Group A'!$F$2:$F$113,MATCH('Waitlisted Projects Group A'!A134,'Detailed Scores Group A'!$B$2:$B$113,0)),"")</f>
        <v/>
      </c>
      <c r="G134" s="1" t="str">
        <f>_xlfn.IFNA(INDEX('Detailed Scores Group A'!$AB$2:$AB$113,MATCH('Waitlisted Projects Group A'!A134,'Detailed Scores Group A'!$B$2:$B$113,0)),"")</f>
        <v/>
      </c>
      <c r="H134" s="44" t="str">
        <f>_xlfn.IFNA(INDEX('Detailed Scores Group A'!$AD$2:$AD$113,MATCH('Waitlisted Projects Group A'!A134,'Detailed Scores Group A'!$B$2:$B$113,0)),"")</f>
        <v/>
      </c>
    </row>
    <row r="135" spans="2:8">
      <c r="B135" t="str">
        <f>_xlfn.IFNA(INDEX('Detailed Scores Group A'!$D$2:$D$113,MATCH('Waitlisted Projects Group A'!A135,'Detailed Scores Group A'!$B$2:$B$113,0)),"")</f>
        <v/>
      </c>
      <c r="C135" t="str">
        <f>_xlfn.IFNA(INDEX('Detailed Scores Group A'!$A$2:$A$113,MATCH('Waitlisted Projects Group A'!A135,'Detailed Scores Group A'!$B$2:$B$113,0)),"")</f>
        <v/>
      </c>
      <c r="D135" t="str">
        <f>_xlfn.IFNA(INDEX('Detailed Scores Group A'!$C$2:$C$113,MATCH('Waitlisted Projects Group A'!A135,'Detailed Scores Group A'!$B$2:$B$113,0)),"")</f>
        <v/>
      </c>
      <c r="E135" t="str">
        <f>_xlfn.IFNA(IF(ISBLANK(INDEX('Detailed Scores Group A'!$E$2:$E$113,MATCH('Waitlisted Projects Group A'!A135,'Detailed Scores Group A'!$B$2:$B$113,0))),D135,INDEX('Detailed Scores Group A'!$E$2:$E$113,MATCH('Waitlisted Projects Group A'!A135,'Detailed Scores Group A'!$B$2:$B$113,0))),"")</f>
        <v/>
      </c>
      <c r="F135" s="1" t="str">
        <f>_xlfn.IFNA(INDEX('Detailed Scores Group A'!$F$2:$F$113,MATCH('Waitlisted Projects Group A'!A135,'Detailed Scores Group A'!$B$2:$B$113,0)),"")</f>
        <v/>
      </c>
      <c r="G135" s="1" t="str">
        <f>_xlfn.IFNA(INDEX('Detailed Scores Group A'!$AB$2:$AB$113,MATCH('Waitlisted Projects Group A'!A135,'Detailed Scores Group A'!$B$2:$B$113,0)),"")</f>
        <v/>
      </c>
      <c r="H135" s="44" t="str">
        <f>_xlfn.IFNA(INDEX('Detailed Scores Group A'!$AD$2:$AD$113,MATCH('Waitlisted Projects Group A'!A135,'Detailed Scores Group A'!$B$2:$B$113,0)),"")</f>
        <v/>
      </c>
    </row>
    <row r="136" spans="2:8">
      <c r="B136" t="str">
        <f>_xlfn.IFNA(INDEX('Detailed Scores Group A'!$D$2:$D$113,MATCH('Waitlisted Projects Group A'!A136,'Detailed Scores Group A'!$B$2:$B$113,0)),"")</f>
        <v/>
      </c>
      <c r="C136" t="str">
        <f>_xlfn.IFNA(INDEX('Detailed Scores Group A'!$A$2:$A$113,MATCH('Waitlisted Projects Group A'!A136,'Detailed Scores Group A'!$B$2:$B$113,0)),"")</f>
        <v/>
      </c>
      <c r="D136" t="str">
        <f>_xlfn.IFNA(INDEX('Detailed Scores Group A'!$C$2:$C$113,MATCH('Waitlisted Projects Group A'!A136,'Detailed Scores Group A'!$B$2:$B$113,0)),"")</f>
        <v/>
      </c>
      <c r="E136" t="str">
        <f>_xlfn.IFNA(IF(ISBLANK(INDEX('Detailed Scores Group A'!$E$2:$E$113,MATCH('Waitlisted Projects Group A'!A136,'Detailed Scores Group A'!$B$2:$B$113,0))),D136,INDEX('Detailed Scores Group A'!$E$2:$E$113,MATCH('Waitlisted Projects Group A'!A136,'Detailed Scores Group A'!$B$2:$B$113,0))),"")</f>
        <v/>
      </c>
      <c r="F136" s="1" t="str">
        <f>_xlfn.IFNA(INDEX('Detailed Scores Group A'!$F$2:$F$113,MATCH('Waitlisted Projects Group A'!A136,'Detailed Scores Group A'!$B$2:$B$113,0)),"")</f>
        <v/>
      </c>
      <c r="G136" s="1" t="str">
        <f>_xlfn.IFNA(INDEX('Detailed Scores Group A'!$AB$2:$AB$113,MATCH('Waitlisted Projects Group A'!A136,'Detailed Scores Group A'!$B$2:$B$113,0)),"")</f>
        <v/>
      </c>
      <c r="H136" s="44" t="str">
        <f>_xlfn.IFNA(INDEX('Detailed Scores Group A'!$AD$2:$AD$113,MATCH('Waitlisted Projects Group A'!A136,'Detailed Scores Group A'!$B$2:$B$113,0)),"")</f>
        <v/>
      </c>
    </row>
    <row r="137" spans="2:8">
      <c r="B137" t="str">
        <f>_xlfn.IFNA(INDEX('Detailed Scores Group A'!$D$2:$D$113,MATCH('Waitlisted Projects Group A'!A137,'Detailed Scores Group A'!$B$2:$B$113,0)),"")</f>
        <v/>
      </c>
      <c r="C137" t="str">
        <f>_xlfn.IFNA(INDEX('Detailed Scores Group A'!$A$2:$A$113,MATCH('Waitlisted Projects Group A'!A137,'Detailed Scores Group A'!$B$2:$B$113,0)),"")</f>
        <v/>
      </c>
      <c r="D137" t="str">
        <f>_xlfn.IFNA(INDEX('Detailed Scores Group A'!$C$2:$C$113,MATCH('Waitlisted Projects Group A'!A137,'Detailed Scores Group A'!$B$2:$B$113,0)),"")</f>
        <v/>
      </c>
      <c r="E137" t="str">
        <f>_xlfn.IFNA(IF(ISBLANK(INDEX('Detailed Scores Group A'!$E$2:$E$113,MATCH('Waitlisted Projects Group A'!A137,'Detailed Scores Group A'!$B$2:$B$113,0))),D137,INDEX('Detailed Scores Group A'!$E$2:$E$113,MATCH('Waitlisted Projects Group A'!A137,'Detailed Scores Group A'!$B$2:$B$113,0))),"")</f>
        <v/>
      </c>
      <c r="F137" s="1" t="str">
        <f>_xlfn.IFNA(INDEX('Detailed Scores Group A'!$F$2:$F$113,MATCH('Waitlisted Projects Group A'!A137,'Detailed Scores Group A'!$B$2:$B$113,0)),"")</f>
        <v/>
      </c>
      <c r="G137" s="1" t="str">
        <f>_xlfn.IFNA(INDEX('Detailed Scores Group A'!$AB$2:$AB$113,MATCH('Waitlisted Projects Group A'!A137,'Detailed Scores Group A'!$B$2:$B$113,0)),"")</f>
        <v/>
      </c>
      <c r="H137" s="44" t="str">
        <f>_xlfn.IFNA(INDEX('Detailed Scores Group A'!$AD$2:$AD$113,MATCH('Waitlisted Projects Group A'!A137,'Detailed Scores Group A'!$B$2:$B$113,0)),"")</f>
        <v/>
      </c>
    </row>
    <row r="138" spans="2:8">
      <c r="B138" t="str">
        <f>_xlfn.IFNA(INDEX('Detailed Scores Group A'!$D$2:$D$113,MATCH('Waitlisted Projects Group A'!A138,'Detailed Scores Group A'!$B$2:$B$113,0)),"")</f>
        <v/>
      </c>
      <c r="C138" t="str">
        <f>_xlfn.IFNA(INDEX('Detailed Scores Group A'!$A$2:$A$113,MATCH('Waitlisted Projects Group A'!A138,'Detailed Scores Group A'!$B$2:$B$113,0)),"")</f>
        <v/>
      </c>
      <c r="D138" t="str">
        <f>_xlfn.IFNA(INDEX('Detailed Scores Group A'!$C$2:$C$113,MATCH('Waitlisted Projects Group A'!A138,'Detailed Scores Group A'!$B$2:$B$113,0)),"")</f>
        <v/>
      </c>
      <c r="E138" t="str">
        <f>_xlfn.IFNA(IF(ISBLANK(INDEX('Detailed Scores Group A'!$E$2:$E$113,MATCH('Waitlisted Projects Group A'!A138,'Detailed Scores Group A'!$B$2:$B$113,0))),D138,INDEX('Detailed Scores Group A'!$E$2:$E$113,MATCH('Waitlisted Projects Group A'!A138,'Detailed Scores Group A'!$B$2:$B$113,0))),"")</f>
        <v/>
      </c>
      <c r="F138" s="1" t="str">
        <f>_xlfn.IFNA(INDEX('Detailed Scores Group A'!$F$2:$F$113,MATCH('Waitlisted Projects Group A'!A138,'Detailed Scores Group A'!$B$2:$B$113,0)),"")</f>
        <v/>
      </c>
      <c r="G138" s="1" t="str">
        <f>_xlfn.IFNA(INDEX('Detailed Scores Group A'!$AB$2:$AB$113,MATCH('Waitlisted Projects Group A'!A138,'Detailed Scores Group A'!$B$2:$B$113,0)),"")</f>
        <v/>
      </c>
      <c r="H138" s="44" t="str">
        <f>_xlfn.IFNA(INDEX('Detailed Scores Group A'!$AD$2:$AD$113,MATCH('Waitlisted Projects Group A'!A138,'Detailed Scores Group A'!$B$2:$B$113,0)),"")</f>
        <v/>
      </c>
    </row>
    <row r="139" spans="2:8">
      <c r="B139" t="str">
        <f>_xlfn.IFNA(INDEX('Detailed Scores Group A'!$D$2:$D$113,MATCH('Waitlisted Projects Group A'!A139,'Detailed Scores Group A'!$B$2:$B$113,0)),"")</f>
        <v/>
      </c>
      <c r="C139" t="str">
        <f>_xlfn.IFNA(INDEX('Detailed Scores Group A'!$A$2:$A$113,MATCH('Waitlisted Projects Group A'!A139,'Detailed Scores Group A'!$B$2:$B$113,0)),"")</f>
        <v/>
      </c>
      <c r="D139" t="str">
        <f>_xlfn.IFNA(INDEX('Detailed Scores Group A'!$C$2:$C$113,MATCH('Waitlisted Projects Group A'!A139,'Detailed Scores Group A'!$B$2:$B$113,0)),"")</f>
        <v/>
      </c>
      <c r="E139" t="str">
        <f>_xlfn.IFNA(IF(ISBLANK(INDEX('Detailed Scores Group A'!$E$2:$E$113,MATCH('Waitlisted Projects Group A'!A139,'Detailed Scores Group A'!$B$2:$B$113,0))),D139,INDEX('Detailed Scores Group A'!$E$2:$E$113,MATCH('Waitlisted Projects Group A'!A139,'Detailed Scores Group A'!$B$2:$B$113,0))),"")</f>
        <v/>
      </c>
      <c r="F139" s="1" t="str">
        <f>_xlfn.IFNA(INDEX('Detailed Scores Group A'!$F$2:$F$113,MATCH('Waitlisted Projects Group A'!A139,'Detailed Scores Group A'!$B$2:$B$113,0)),"")</f>
        <v/>
      </c>
      <c r="G139" s="1" t="str">
        <f>_xlfn.IFNA(INDEX('Detailed Scores Group A'!$AB$2:$AB$113,MATCH('Waitlisted Projects Group A'!A139,'Detailed Scores Group A'!$B$2:$B$113,0)),"")</f>
        <v/>
      </c>
      <c r="H139" s="44" t="str">
        <f>_xlfn.IFNA(INDEX('Detailed Scores Group A'!$AD$2:$AD$113,MATCH('Waitlisted Projects Group A'!A139,'Detailed Scores Group A'!$B$2:$B$113,0)),"")</f>
        <v/>
      </c>
    </row>
    <row r="140" spans="2:8">
      <c r="B140" t="str">
        <f>_xlfn.IFNA(INDEX('Detailed Scores Group A'!$D$2:$D$113,MATCH('Waitlisted Projects Group A'!A140,'Detailed Scores Group A'!$B$2:$B$113,0)),"")</f>
        <v/>
      </c>
      <c r="C140" t="str">
        <f>_xlfn.IFNA(INDEX('Detailed Scores Group A'!$A$2:$A$113,MATCH('Waitlisted Projects Group A'!A140,'Detailed Scores Group A'!$B$2:$B$113,0)),"")</f>
        <v/>
      </c>
      <c r="D140" t="str">
        <f>_xlfn.IFNA(INDEX('Detailed Scores Group A'!$C$2:$C$113,MATCH('Waitlisted Projects Group A'!A140,'Detailed Scores Group A'!$B$2:$B$113,0)),"")</f>
        <v/>
      </c>
      <c r="E140" t="str">
        <f>_xlfn.IFNA(IF(ISBLANK(INDEX('Detailed Scores Group A'!$E$2:$E$113,MATCH('Waitlisted Projects Group A'!A140,'Detailed Scores Group A'!$B$2:$B$113,0))),D140,INDEX('Detailed Scores Group A'!$E$2:$E$113,MATCH('Waitlisted Projects Group A'!A140,'Detailed Scores Group A'!$B$2:$B$113,0))),"")</f>
        <v/>
      </c>
      <c r="F140" s="1" t="str">
        <f>_xlfn.IFNA(INDEX('Detailed Scores Group A'!$F$2:$F$113,MATCH('Waitlisted Projects Group A'!A140,'Detailed Scores Group A'!$B$2:$B$113,0)),"")</f>
        <v/>
      </c>
      <c r="G140" s="1" t="str">
        <f>_xlfn.IFNA(INDEX('Detailed Scores Group A'!$AB$2:$AB$113,MATCH('Waitlisted Projects Group A'!A140,'Detailed Scores Group A'!$B$2:$B$113,0)),"")</f>
        <v/>
      </c>
      <c r="H140" s="44" t="str">
        <f>_xlfn.IFNA(INDEX('Detailed Scores Group A'!$AD$2:$AD$113,MATCH('Waitlisted Projects Group A'!A140,'Detailed Scores Group A'!$B$2:$B$113,0)),"")</f>
        <v/>
      </c>
    </row>
    <row r="141" spans="2:8">
      <c r="B141" t="str">
        <f>_xlfn.IFNA(INDEX('Detailed Scores Group A'!$D$2:$D$113,MATCH('Waitlisted Projects Group A'!A141,'Detailed Scores Group A'!$B$2:$B$113,0)),"")</f>
        <v/>
      </c>
      <c r="C141" t="str">
        <f>_xlfn.IFNA(INDEX('Detailed Scores Group A'!$A$2:$A$113,MATCH('Waitlisted Projects Group A'!A141,'Detailed Scores Group A'!$B$2:$B$113,0)),"")</f>
        <v/>
      </c>
      <c r="D141" t="str">
        <f>_xlfn.IFNA(INDEX('Detailed Scores Group A'!$C$2:$C$113,MATCH('Waitlisted Projects Group A'!A141,'Detailed Scores Group A'!$B$2:$B$113,0)),"")</f>
        <v/>
      </c>
      <c r="E141" t="str">
        <f>_xlfn.IFNA(IF(ISBLANK(INDEX('Detailed Scores Group A'!$E$2:$E$113,MATCH('Waitlisted Projects Group A'!A141,'Detailed Scores Group A'!$B$2:$B$113,0))),D141,INDEX('Detailed Scores Group A'!$E$2:$E$113,MATCH('Waitlisted Projects Group A'!A141,'Detailed Scores Group A'!$B$2:$B$113,0))),"")</f>
        <v/>
      </c>
      <c r="F141" s="1" t="str">
        <f>_xlfn.IFNA(INDEX('Detailed Scores Group A'!$F$2:$F$113,MATCH('Waitlisted Projects Group A'!A141,'Detailed Scores Group A'!$B$2:$B$113,0)),"")</f>
        <v/>
      </c>
      <c r="G141" s="1" t="str">
        <f>_xlfn.IFNA(INDEX('Detailed Scores Group A'!$AB$2:$AB$113,MATCH('Waitlisted Projects Group A'!A141,'Detailed Scores Group A'!$B$2:$B$113,0)),"")</f>
        <v/>
      </c>
      <c r="H141" s="44" t="str">
        <f>_xlfn.IFNA(INDEX('Detailed Scores Group A'!$AD$2:$AD$113,MATCH('Waitlisted Projects Group A'!A141,'Detailed Scores Group A'!$B$2:$B$113,0)),"")</f>
        <v/>
      </c>
    </row>
    <row r="142" spans="2:8">
      <c r="B142" t="str">
        <f>_xlfn.IFNA(INDEX('Detailed Scores Group A'!$D$2:$D$113,MATCH('Waitlisted Projects Group A'!A142,'Detailed Scores Group A'!$B$2:$B$113,0)),"")</f>
        <v/>
      </c>
      <c r="C142" t="str">
        <f>_xlfn.IFNA(INDEX('Detailed Scores Group A'!$A$2:$A$113,MATCH('Waitlisted Projects Group A'!A142,'Detailed Scores Group A'!$B$2:$B$113,0)),"")</f>
        <v/>
      </c>
      <c r="D142" t="str">
        <f>_xlfn.IFNA(INDEX('Detailed Scores Group A'!$C$2:$C$113,MATCH('Waitlisted Projects Group A'!A142,'Detailed Scores Group A'!$B$2:$B$113,0)),"")</f>
        <v/>
      </c>
      <c r="E142" t="str">
        <f>_xlfn.IFNA(IF(ISBLANK(INDEX('Detailed Scores Group A'!$E$2:$E$113,MATCH('Waitlisted Projects Group A'!A142,'Detailed Scores Group A'!$B$2:$B$113,0))),D142,INDEX('Detailed Scores Group A'!$E$2:$E$113,MATCH('Waitlisted Projects Group A'!A142,'Detailed Scores Group A'!$B$2:$B$113,0))),"")</f>
        <v/>
      </c>
      <c r="F142" s="1" t="str">
        <f>_xlfn.IFNA(INDEX('Detailed Scores Group A'!$F$2:$F$113,MATCH('Waitlisted Projects Group A'!A142,'Detailed Scores Group A'!$B$2:$B$113,0)),"")</f>
        <v/>
      </c>
      <c r="G142" s="1" t="str">
        <f>_xlfn.IFNA(INDEX('Detailed Scores Group A'!$AB$2:$AB$113,MATCH('Waitlisted Projects Group A'!A142,'Detailed Scores Group A'!$B$2:$B$113,0)),"")</f>
        <v/>
      </c>
      <c r="H142" s="44" t="str">
        <f>_xlfn.IFNA(INDEX('Detailed Scores Group A'!$AD$2:$AD$113,MATCH('Waitlisted Projects Group A'!A142,'Detailed Scores Group A'!$B$2:$B$113,0)),"")</f>
        <v/>
      </c>
    </row>
    <row r="143" spans="2:8">
      <c r="B143" t="str">
        <f>_xlfn.IFNA(INDEX('Detailed Scores Group A'!$D$2:$D$113,MATCH('Waitlisted Projects Group A'!A143,'Detailed Scores Group A'!$B$2:$B$113,0)),"")</f>
        <v/>
      </c>
      <c r="C143" t="str">
        <f>_xlfn.IFNA(INDEX('Detailed Scores Group A'!$A$2:$A$113,MATCH('Waitlisted Projects Group A'!A143,'Detailed Scores Group A'!$B$2:$B$113,0)),"")</f>
        <v/>
      </c>
      <c r="D143" t="str">
        <f>_xlfn.IFNA(INDEX('Detailed Scores Group A'!$C$2:$C$113,MATCH('Waitlisted Projects Group A'!A143,'Detailed Scores Group A'!$B$2:$B$113,0)),"")</f>
        <v/>
      </c>
      <c r="E143" t="str">
        <f>_xlfn.IFNA(IF(ISBLANK(INDEX('Detailed Scores Group A'!$E$2:$E$113,MATCH('Waitlisted Projects Group A'!A143,'Detailed Scores Group A'!$B$2:$B$113,0))),D143,INDEX('Detailed Scores Group A'!$E$2:$E$113,MATCH('Waitlisted Projects Group A'!A143,'Detailed Scores Group A'!$B$2:$B$113,0))),"")</f>
        <v/>
      </c>
      <c r="F143" s="1" t="str">
        <f>_xlfn.IFNA(INDEX('Detailed Scores Group A'!$F$2:$F$113,MATCH('Waitlisted Projects Group A'!A143,'Detailed Scores Group A'!$B$2:$B$113,0)),"")</f>
        <v/>
      </c>
      <c r="G143" s="1" t="str">
        <f>_xlfn.IFNA(INDEX('Detailed Scores Group A'!$AB$2:$AB$113,MATCH('Waitlisted Projects Group A'!A143,'Detailed Scores Group A'!$B$2:$B$113,0)),"")</f>
        <v/>
      </c>
      <c r="H143" s="44" t="str">
        <f>_xlfn.IFNA(INDEX('Detailed Scores Group A'!$AD$2:$AD$113,MATCH('Waitlisted Projects Group A'!A143,'Detailed Scores Group A'!$B$2:$B$113,0)),"")</f>
        <v/>
      </c>
    </row>
    <row r="144" spans="2:8">
      <c r="B144" t="str">
        <f>_xlfn.IFNA(INDEX('Detailed Scores Group A'!$D$2:$D$113,MATCH('Waitlisted Projects Group A'!A144,'Detailed Scores Group A'!$B$2:$B$113,0)),"")</f>
        <v/>
      </c>
      <c r="C144" t="str">
        <f>_xlfn.IFNA(INDEX('Detailed Scores Group A'!$A$2:$A$113,MATCH('Waitlisted Projects Group A'!A144,'Detailed Scores Group A'!$B$2:$B$113,0)),"")</f>
        <v/>
      </c>
      <c r="D144" t="str">
        <f>_xlfn.IFNA(INDEX('Detailed Scores Group A'!$C$2:$C$113,MATCH('Waitlisted Projects Group A'!A144,'Detailed Scores Group A'!$B$2:$B$113,0)),"")</f>
        <v/>
      </c>
      <c r="E144" t="str">
        <f>_xlfn.IFNA(IF(ISBLANK(INDEX('Detailed Scores Group A'!$E$2:$E$113,MATCH('Waitlisted Projects Group A'!A144,'Detailed Scores Group A'!$B$2:$B$113,0))),D144,INDEX('Detailed Scores Group A'!$E$2:$E$113,MATCH('Waitlisted Projects Group A'!A144,'Detailed Scores Group A'!$B$2:$B$113,0))),"")</f>
        <v/>
      </c>
      <c r="F144" s="1" t="str">
        <f>_xlfn.IFNA(INDEX('Detailed Scores Group A'!$F$2:$F$113,MATCH('Waitlisted Projects Group A'!A144,'Detailed Scores Group A'!$B$2:$B$113,0)),"")</f>
        <v/>
      </c>
      <c r="G144" s="1" t="str">
        <f>_xlfn.IFNA(INDEX('Detailed Scores Group A'!$AB$2:$AB$113,MATCH('Waitlisted Projects Group A'!A144,'Detailed Scores Group A'!$B$2:$B$113,0)),"")</f>
        <v/>
      </c>
      <c r="H144" s="44" t="str">
        <f>_xlfn.IFNA(INDEX('Detailed Scores Group A'!$AD$2:$AD$113,MATCH('Waitlisted Projects Group A'!A144,'Detailed Scores Group A'!$B$2:$B$113,0)),"")</f>
        <v/>
      </c>
    </row>
    <row r="145" spans="2:8">
      <c r="B145" t="str">
        <f>_xlfn.IFNA(INDEX('Detailed Scores Group A'!$D$2:$D$113,MATCH('Waitlisted Projects Group A'!A145,'Detailed Scores Group A'!$B$2:$B$113,0)),"")</f>
        <v/>
      </c>
      <c r="C145" t="str">
        <f>_xlfn.IFNA(INDEX('Detailed Scores Group A'!$A$2:$A$113,MATCH('Waitlisted Projects Group A'!A145,'Detailed Scores Group A'!$B$2:$B$113,0)),"")</f>
        <v/>
      </c>
      <c r="D145" t="str">
        <f>_xlfn.IFNA(INDEX('Detailed Scores Group A'!$C$2:$C$113,MATCH('Waitlisted Projects Group A'!A145,'Detailed Scores Group A'!$B$2:$B$113,0)),"")</f>
        <v/>
      </c>
      <c r="E145" t="str">
        <f>_xlfn.IFNA(IF(ISBLANK(INDEX('Detailed Scores Group A'!$E$2:$E$113,MATCH('Waitlisted Projects Group A'!A145,'Detailed Scores Group A'!$B$2:$B$113,0))),D145,INDEX('Detailed Scores Group A'!$E$2:$E$113,MATCH('Waitlisted Projects Group A'!A145,'Detailed Scores Group A'!$B$2:$B$113,0))),"")</f>
        <v/>
      </c>
      <c r="F145" s="1" t="str">
        <f>_xlfn.IFNA(INDEX('Detailed Scores Group A'!$F$2:$F$113,MATCH('Waitlisted Projects Group A'!A145,'Detailed Scores Group A'!$B$2:$B$113,0)),"")</f>
        <v/>
      </c>
      <c r="G145" s="1" t="str">
        <f>_xlfn.IFNA(INDEX('Detailed Scores Group A'!$AB$2:$AB$113,MATCH('Waitlisted Projects Group A'!A145,'Detailed Scores Group A'!$B$2:$B$113,0)),"")</f>
        <v/>
      </c>
      <c r="H145" s="44" t="str">
        <f>_xlfn.IFNA(INDEX('Detailed Scores Group A'!$AD$2:$AD$113,MATCH('Waitlisted Projects Group A'!A145,'Detailed Scores Group A'!$B$2:$B$113,0)),"")</f>
        <v/>
      </c>
    </row>
    <row r="146" spans="2:8">
      <c r="B146" t="str">
        <f>_xlfn.IFNA(INDEX('Detailed Scores Group A'!$D$2:$D$113,MATCH('Waitlisted Projects Group A'!A146,'Detailed Scores Group A'!$B$2:$B$113,0)),"")</f>
        <v/>
      </c>
      <c r="C146" t="str">
        <f>_xlfn.IFNA(INDEX('Detailed Scores Group A'!$A$2:$A$113,MATCH('Waitlisted Projects Group A'!A146,'Detailed Scores Group A'!$B$2:$B$113,0)),"")</f>
        <v/>
      </c>
      <c r="D146" t="str">
        <f>_xlfn.IFNA(INDEX('Detailed Scores Group A'!$C$2:$C$113,MATCH('Waitlisted Projects Group A'!A146,'Detailed Scores Group A'!$B$2:$B$113,0)),"")</f>
        <v/>
      </c>
      <c r="E146" t="str">
        <f>_xlfn.IFNA(IF(ISBLANK(INDEX('Detailed Scores Group A'!$E$2:$E$113,MATCH('Waitlisted Projects Group A'!A146,'Detailed Scores Group A'!$B$2:$B$113,0))),D146,INDEX('Detailed Scores Group A'!$E$2:$E$113,MATCH('Waitlisted Projects Group A'!A146,'Detailed Scores Group A'!$B$2:$B$113,0))),"")</f>
        <v/>
      </c>
      <c r="F146" s="1" t="str">
        <f>_xlfn.IFNA(INDEX('Detailed Scores Group A'!$F$2:$F$113,MATCH('Waitlisted Projects Group A'!A146,'Detailed Scores Group A'!$B$2:$B$113,0)),"")</f>
        <v/>
      </c>
      <c r="G146" s="1" t="str">
        <f>_xlfn.IFNA(INDEX('Detailed Scores Group A'!$AB$2:$AB$113,MATCH('Waitlisted Projects Group A'!A146,'Detailed Scores Group A'!$B$2:$B$113,0)),"")</f>
        <v/>
      </c>
      <c r="H146" s="44" t="str">
        <f>_xlfn.IFNA(INDEX('Detailed Scores Group A'!$AD$2:$AD$113,MATCH('Waitlisted Projects Group A'!A146,'Detailed Scores Group A'!$B$2:$B$113,0)),"")</f>
        <v/>
      </c>
    </row>
    <row r="147" spans="2:8">
      <c r="B147" t="str">
        <f>_xlfn.IFNA(INDEX('Detailed Scores Group A'!$D$2:$D$113,MATCH('Waitlisted Projects Group A'!A147,'Detailed Scores Group A'!$B$2:$B$113,0)),"")</f>
        <v/>
      </c>
      <c r="C147" t="str">
        <f>_xlfn.IFNA(INDEX('Detailed Scores Group A'!$A$2:$A$113,MATCH('Waitlisted Projects Group A'!A147,'Detailed Scores Group A'!$B$2:$B$113,0)),"")</f>
        <v/>
      </c>
      <c r="D147" t="str">
        <f>_xlfn.IFNA(INDEX('Detailed Scores Group A'!$C$2:$C$113,MATCH('Waitlisted Projects Group A'!A147,'Detailed Scores Group A'!$B$2:$B$113,0)),"")</f>
        <v/>
      </c>
      <c r="E147" t="str">
        <f>_xlfn.IFNA(IF(ISBLANK(INDEX('Detailed Scores Group A'!$E$2:$E$113,MATCH('Waitlisted Projects Group A'!A147,'Detailed Scores Group A'!$B$2:$B$113,0))),D147,INDEX('Detailed Scores Group A'!$E$2:$E$113,MATCH('Waitlisted Projects Group A'!A147,'Detailed Scores Group A'!$B$2:$B$113,0))),"")</f>
        <v/>
      </c>
      <c r="F147" s="1" t="str">
        <f>_xlfn.IFNA(INDEX('Detailed Scores Group A'!$F$2:$F$113,MATCH('Waitlisted Projects Group A'!A147,'Detailed Scores Group A'!$B$2:$B$113,0)),"")</f>
        <v/>
      </c>
      <c r="G147" s="1" t="str">
        <f>_xlfn.IFNA(INDEX('Detailed Scores Group A'!$AB$2:$AB$113,MATCH('Waitlisted Projects Group A'!A147,'Detailed Scores Group A'!$B$2:$B$113,0)),"")</f>
        <v/>
      </c>
      <c r="H147" s="44" t="str">
        <f>_xlfn.IFNA(INDEX('Detailed Scores Group A'!$AD$2:$AD$113,MATCH('Waitlisted Projects Group A'!A147,'Detailed Scores Group A'!$B$2:$B$113,0)),"")</f>
        <v/>
      </c>
    </row>
    <row r="148" spans="2:8">
      <c r="B148" t="str">
        <f>_xlfn.IFNA(INDEX('Detailed Scores Group A'!$D$2:$D$113,MATCH('Waitlisted Projects Group A'!A148,'Detailed Scores Group A'!$B$2:$B$113,0)),"")</f>
        <v/>
      </c>
      <c r="C148" t="str">
        <f>_xlfn.IFNA(INDEX('Detailed Scores Group A'!$A$2:$A$113,MATCH('Waitlisted Projects Group A'!A148,'Detailed Scores Group A'!$B$2:$B$113,0)),"")</f>
        <v/>
      </c>
      <c r="D148" t="str">
        <f>_xlfn.IFNA(INDEX('Detailed Scores Group A'!$C$2:$C$113,MATCH('Waitlisted Projects Group A'!A148,'Detailed Scores Group A'!$B$2:$B$113,0)),"")</f>
        <v/>
      </c>
      <c r="E148" t="str">
        <f>_xlfn.IFNA(IF(ISBLANK(INDEX('Detailed Scores Group A'!$E$2:$E$113,MATCH('Waitlisted Projects Group A'!A148,'Detailed Scores Group A'!$B$2:$B$113,0))),D148,INDEX('Detailed Scores Group A'!$E$2:$E$113,MATCH('Waitlisted Projects Group A'!A148,'Detailed Scores Group A'!$B$2:$B$113,0))),"")</f>
        <v/>
      </c>
      <c r="F148" s="1" t="str">
        <f>_xlfn.IFNA(INDEX('Detailed Scores Group A'!$F$2:$F$113,MATCH('Waitlisted Projects Group A'!A148,'Detailed Scores Group A'!$B$2:$B$113,0)),"")</f>
        <v/>
      </c>
      <c r="G148" s="1" t="str">
        <f>_xlfn.IFNA(INDEX('Detailed Scores Group A'!$AB$2:$AB$113,MATCH('Waitlisted Projects Group A'!A148,'Detailed Scores Group A'!$B$2:$B$113,0)),"")</f>
        <v/>
      </c>
      <c r="H148" s="44" t="str">
        <f>_xlfn.IFNA(INDEX('Detailed Scores Group A'!$AD$2:$AD$113,MATCH('Waitlisted Projects Group A'!A148,'Detailed Scores Group A'!$B$2:$B$113,0)),"")</f>
        <v/>
      </c>
    </row>
    <row r="149" spans="2:8">
      <c r="B149" t="str">
        <f>_xlfn.IFNA(INDEX('Detailed Scores Group A'!$D$2:$D$113,MATCH('Waitlisted Projects Group A'!A149,'Detailed Scores Group A'!$B$2:$B$113,0)),"")</f>
        <v/>
      </c>
      <c r="C149" t="str">
        <f>_xlfn.IFNA(INDEX('Detailed Scores Group A'!$A$2:$A$113,MATCH('Waitlisted Projects Group A'!A149,'Detailed Scores Group A'!$B$2:$B$113,0)),"")</f>
        <v/>
      </c>
      <c r="D149" t="str">
        <f>_xlfn.IFNA(INDEX('Detailed Scores Group A'!$C$2:$C$113,MATCH('Waitlisted Projects Group A'!A149,'Detailed Scores Group A'!$B$2:$B$113,0)),"")</f>
        <v/>
      </c>
      <c r="E149" t="str">
        <f>_xlfn.IFNA(IF(ISBLANK(INDEX('Detailed Scores Group A'!$E$2:$E$113,MATCH('Waitlisted Projects Group A'!A149,'Detailed Scores Group A'!$B$2:$B$113,0))),D149,INDEX('Detailed Scores Group A'!$E$2:$E$113,MATCH('Waitlisted Projects Group A'!A149,'Detailed Scores Group A'!$B$2:$B$113,0))),"")</f>
        <v/>
      </c>
      <c r="F149" s="1" t="str">
        <f>_xlfn.IFNA(INDEX('Detailed Scores Group A'!$F$2:$F$113,MATCH('Waitlisted Projects Group A'!A149,'Detailed Scores Group A'!$B$2:$B$113,0)),"")</f>
        <v/>
      </c>
      <c r="G149" s="1" t="str">
        <f>_xlfn.IFNA(INDEX('Detailed Scores Group A'!$AB$2:$AB$113,MATCH('Waitlisted Projects Group A'!A149,'Detailed Scores Group A'!$B$2:$B$113,0)),"")</f>
        <v/>
      </c>
      <c r="H149" s="44" t="str">
        <f>_xlfn.IFNA(INDEX('Detailed Scores Group A'!$AD$2:$AD$113,MATCH('Waitlisted Projects Group A'!A149,'Detailed Scores Group A'!$B$2:$B$113,0)),"")</f>
        <v/>
      </c>
    </row>
    <row r="150" spans="2:8">
      <c r="B150" t="str">
        <f>_xlfn.IFNA(INDEX('Detailed Scores Group A'!$D$2:$D$113,MATCH('Waitlisted Projects Group A'!A150,'Detailed Scores Group A'!$B$2:$B$113,0)),"")</f>
        <v/>
      </c>
      <c r="C150" t="str">
        <f>_xlfn.IFNA(INDEX('Detailed Scores Group A'!$A$2:$A$113,MATCH('Waitlisted Projects Group A'!A150,'Detailed Scores Group A'!$B$2:$B$113,0)),"")</f>
        <v/>
      </c>
      <c r="D150" t="str">
        <f>_xlfn.IFNA(INDEX('Detailed Scores Group A'!$C$2:$C$113,MATCH('Waitlisted Projects Group A'!A150,'Detailed Scores Group A'!$B$2:$B$113,0)),"")</f>
        <v/>
      </c>
      <c r="E150" t="str">
        <f>_xlfn.IFNA(IF(ISBLANK(INDEX('Detailed Scores Group A'!$E$2:$E$113,MATCH('Waitlisted Projects Group A'!A150,'Detailed Scores Group A'!$B$2:$B$113,0))),D150,INDEX('Detailed Scores Group A'!$E$2:$E$113,MATCH('Waitlisted Projects Group A'!A150,'Detailed Scores Group A'!$B$2:$B$113,0))),"")</f>
        <v/>
      </c>
      <c r="F150" s="1" t="str">
        <f>_xlfn.IFNA(INDEX('Detailed Scores Group A'!$F$2:$F$113,MATCH('Waitlisted Projects Group A'!A150,'Detailed Scores Group A'!$B$2:$B$113,0)),"")</f>
        <v/>
      </c>
      <c r="G150" s="1" t="str">
        <f>_xlfn.IFNA(INDEX('Detailed Scores Group A'!$AB$2:$AB$113,MATCH('Waitlisted Projects Group A'!A150,'Detailed Scores Group A'!$B$2:$B$113,0)),"")</f>
        <v/>
      </c>
      <c r="H150" s="44" t="str">
        <f>_xlfn.IFNA(INDEX('Detailed Scores Group A'!$AD$2:$AD$113,MATCH('Waitlisted Projects Group A'!A150,'Detailed Scores Group A'!$B$2:$B$113,0)),"")</f>
        <v/>
      </c>
    </row>
    <row r="151" spans="2:8">
      <c r="B151" t="str">
        <f>_xlfn.IFNA(INDEX('Detailed Scores Group A'!$D$2:$D$113,MATCH('Waitlisted Projects Group A'!A151,'Detailed Scores Group A'!$B$2:$B$113,0)),"")</f>
        <v/>
      </c>
      <c r="C151" t="str">
        <f>_xlfn.IFNA(INDEX('Detailed Scores Group A'!$A$2:$A$113,MATCH('Waitlisted Projects Group A'!A151,'Detailed Scores Group A'!$B$2:$B$113,0)),"")</f>
        <v/>
      </c>
      <c r="D151" t="str">
        <f>_xlfn.IFNA(INDEX('Detailed Scores Group A'!$C$2:$C$113,MATCH('Waitlisted Projects Group A'!A151,'Detailed Scores Group A'!$B$2:$B$113,0)),"")</f>
        <v/>
      </c>
      <c r="E151" t="str">
        <f>_xlfn.IFNA(IF(ISBLANK(INDEX('Detailed Scores Group A'!$E$2:$E$113,MATCH('Waitlisted Projects Group A'!A151,'Detailed Scores Group A'!$B$2:$B$113,0))),D151,INDEX('Detailed Scores Group A'!$E$2:$E$113,MATCH('Waitlisted Projects Group A'!A151,'Detailed Scores Group A'!$B$2:$B$113,0))),"")</f>
        <v/>
      </c>
      <c r="F151" s="1" t="str">
        <f>_xlfn.IFNA(INDEX('Detailed Scores Group A'!$F$2:$F$113,MATCH('Waitlisted Projects Group A'!A151,'Detailed Scores Group A'!$B$2:$B$113,0)),"")</f>
        <v/>
      </c>
      <c r="G151" s="1" t="str">
        <f>_xlfn.IFNA(INDEX('Detailed Scores Group A'!$AB$2:$AB$113,MATCH('Waitlisted Projects Group A'!A151,'Detailed Scores Group A'!$B$2:$B$113,0)),"")</f>
        <v/>
      </c>
      <c r="H151" s="44" t="str">
        <f>_xlfn.IFNA(INDEX('Detailed Scores Group A'!$AD$2:$AD$113,MATCH('Waitlisted Projects Group A'!A151,'Detailed Scores Group A'!$B$2:$B$113,0)),"")</f>
        <v/>
      </c>
    </row>
    <row r="152" spans="2:8">
      <c r="B152" t="str">
        <f>_xlfn.IFNA(INDEX('Detailed Scores Group A'!$D$2:$D$113,MATCH('Waitlisted Projects Group A'!A152,'Detailed Scores Group A'!$B$2:$B$113,0)),"")</f>
        <v/>
      </c>
      <c r="C152" t="str">
        <f>_xlfn.IFNA(INDEX('Detailed Scores Group A'!$A$2:$A$113,MATCH('Waitlisted Projects Group A'!A152,'Detailed Scores Group A'!$B$2:$B$113,0)),"")</f>
        <v/>
      </c>
      <c r="D152" t="str">
        <f>_xlfn.IFNA(INDEX('Detailed Scores Group A'!$C$2:$C$113,MATCH('Waitlisted Projects Group A'!A152,'Detailed Scores Group A'!$B$2:$B$113,0)),"")</f>
        <v/>
      </c>
      <c r="E152" t="str">
        <f>_xlfn.IFNA(IF(ISBLANK(INDEX('Detailed Scores Group A'!$E$2:$E$113,MATCH('Waitlisted Projects Group A'!A152,'Detailed Scores Group A'!$B$2:$B$113,0))),D152,INDEX('Detailed Scores Group A'!$E$2:$E$113,MATCH('Waitlisted Projects Group A'!A152,'Detailed Scores Group A'!$B$2:$B$113,0))),"")</f>
        <v/>
      </c>
      <c r="F152" s="1" t="str">
        <f>_xlfn.IFNA(INDEX('Detailed Scores Group A'!$F$2:$F$113,MATCH('Waitlisted Projects Group A'!A152,'Detailed Scores Group A'!$B$2:$B$113,0)),"")</f>
        <v/>
      </c>
      <c r="G152" s="1" t="str">
        <f>_xlfn.IFNA(INDEX('Detailed Scores Group A'!$AB$2:$AB$113,MATCH('Waitlisted Projects Group A'!A152,'Detailed Scores Group A'!$B$2:$B$113,0)),"")</f>
        <v/>
      </c>
      <c r="H152" s="44" t="str">
        <f>_xlfn.IFNA(INDEX('Detailed Scores Group A'!$AD$2:$AD$113,MATCH('Waitlisted Projects Group A'!A152,'Detailed Scores Group A'!$B$2:$B$113,0)),"")</f>
        <v/>
      </c>
    </row>
    <row r="153" spans="2:8">
      <c r="B153" t="str">
        <f>_xlfn.IFNA(INDEX('Detailed Scores Group A'!$D$2:$D$113,MATCH('Waitlisted Projects Group A'!A153,'Detailed Scores Group A'!$B$2:$B$113,0)),"")</f>
        <v/>
      </c>
      <c r="C153" t="str">
        <f>_xlfn.IFNA(INDEX('Detailed Scores Group A'!$A$2:$A$113,MATCH('Waitlisted Projects Group A'!A153,'Detailed Scores Group A'!$B$2:$B$113,0)),"")</f>
        <v/>
      </c>
      <c r="D153" t="str">
        <f>_xlfn.IFNA(INDEX('Detailed Scores Group A'!$C$2:$C$113,MATCH('Waitlisted Projects Group A'!A153,'Detailed Scores Group A'!$B$2:$B$113,0)),"")</f>
        <v/>
      </c>
      <c r="E153" t="str">
        <f>_xlfn.IFNA(IF(ISBLANK(INDEX('Detailed Scores Group A'!$E$2:$E$113,MATCH('Waitlisted Projects Group A'!A153,'Detailed Scores Group A'!$B$2:$B$113,0))),D153,INDEX('Detailed Scores Group A'!$E$2:$E$113,MATCH('Waitlisted Projects Group A'!A153,'Detailed Scores Group A'!$B$2:$B$113,0))),"")</f>
        <v/>
      </c>
      <c r="F153" s="1" t="str">
        <f>_xlfn.IFNA(INDEX('Detailed Scores Group A'!$F$2:$F$113,MATCH('Waitlisted Projects Group A'!A153,'Detailed Scores Group A'!$B$2:$B$113,0)),"")</f>
        <v/>
      </c>
      <c r="G153" s="1" t="str">
        <f>_xlfn.IFNA(INDEX('Detailed Scores Group A'!$AB$2:$AB$113,MATCH('Waitlisted Projects Group A'!A153,'Detailed Scores Group A'!$B$2:$B$113,0)),"")</f>
        <v/>
      </c>
      <c r="H153" s="44" t="str">
        <f>_xlfn.IFNA(INDEX('Detailed Scores Group A'!$AD$2:$AD$113,MATCH('Waitlisted Projects Group A'!A153,'Detailed Scores Group A'!$B$2:$B$113,0)),"")</f>
        <v/>
      </c>
    </row>
    <row r="154" spans="2:8">
      <c r="B154" t="str">
        <f>_xlfn.IFNA(INDEX('Detailed Scores Group A'!$D$2:$D$113,MATCH('Waitlisted Projects Group A'!A154,'Detailed Scores Group A'!$B$2:$B$113,0)),"")</f>
        <v/>
      </c>
      <c r="C154" t="str">
        <f>_xlfn.IFNA(INDEX('Detailed Scores Group A'!$A$2:$A$113,MATCH('Waitlisted Projects Group A'!A154,'Detailed Scores Group A'!$B$2:$B$113,0)),"")</f>
        <v/>
      </c>
      <c r="D154" t="str">
        <f>_xlfn.IFNA(INDEX('Detailed Scores Group A'!$C$2:$C$113,MATCH('Waitlisted Projects Group A'!A154,'Detailed Scores Group A'!$B$2:$B$113,0)),"")</f>
        <v/>
      </c>
      <c r="E154" t="str">
        <f>_xlfn.IFNA(IF(ISBLANK(INDEX('Detailed Scores Group A'!$E$2:$E$113,MATCH('Waitlisted Projects Group A'!A154,'Detailed Scores Group A'!$B$2:$B$113,0))),D154,INDEX('Detailed Scores Group A'!$E$2:$E$113,MATCH('Waitlisted Projects Group A'!A154,'Detailed Scores Group A'!$B$2:$B$113,0))),"")</f>
        <v/>
      </c>
      <c r="F154" s="1" t="str">
        <f>_xlfn.IFNA(INDEX('Detailed Scores Group A'!$F$2:$F$113,MATCH('Waitlisted Projects Group A'!A154,'Detailed Scores Group A'!$B$2:$B$113,0)),"")</f>
        <v/>
      </c>
      <c r="G154" s="1" t="str">
        <f>_xlfn.IFNA(INDEX('Detailed Scores Group A'!$AB$2:$AB$113,MATCH('Waitlisted Projects Group A'!A154,'Detailed Scores Group A'!$B$2:$B$113,0)),"")</f>
        <v/>
      </c>
      <c r="H154" s="44" t="str">
        <f>_xlfn.IFNA(INDEX('Detailed Scores Group A'!$AD$2:$AD$113,MATCH('Waitlisted Projects Group A'!A154,'Detailed Scores Group A'!$B$2:$B$113,0)),"")</f>
        <v/>
      </c>
    </row>
    <row r="155" spans="2:8">
      <c r="B155" t="str">
        <f>_xlfn.IFNA(INDEX('Detailed Scores Group A'!$D$2:$D$113,MATCH('Waitlisted Projects Group A'!A155,'Detailed Scores Group A'!$B$2:$B$113,0)),"")</f>
        <v/>
      </c>
      <c r="C155" t="str">
        <f>_xlfn.IFNA(INDEX('Detailed Scores Group A'!$A$2:$A$113,MATCH('Waitlisted Projects Group A'!A155,'Detailed Scores Group A'!$B$2:$B$113,0)),"")</f>
        <v/>
      </c>
      <c r="D155" t="str">
        <f>_xlfn.IFNA(INDEX('Detailed Scores Group A'!$C$2:$C$113,MATCH('Waitlisted Projects Group A'!A155,'Detailed Scores Group A'!$B$2:$B$113,0)),"")</f>
        <v/>
      </c>
      <c r="E155" t="str">
        <f>_xlfn.IFNA(IF(ISBLANK(INDEX('Detailed Scores Group A'!$E$2:$E$113,MATCH('Waitlisted Projects Group A'!A155,'Detailed Scores Group A'!$B$2:$B$113,0))),D155,INDEX('Detailed Scores Group A'!$E$2:$E$113,MATCH('Waitlisted Projects Group A'!A155,'Detailed Scores Group A'!$B$2:$B$113,0))),"")</f>
        <v/>
      </c>
      <c r="F155" s="1" t="str">
        <f>_xlfn.IFNA(INDEX('Detailed Scores Group A'!$F$2:$F$113,MATCH('Waitlisted Projects Group A'!A155,'Detailed Scores Group A'!$B$2:$B$113,0)),"")</f>
        <v/>
      </c>
      <c r="G155" s="1" t="str">
        <f>_xlfn.IFNA(INDEX('Detailed Scores Group A'!$AB$2:$AB$113,MATCH('Waitlisted Projects Group A'!A155,'Detailed Scores Group A'!$B$2:$B$113,0)),"")</f>
        <v/>
      </c>
      <c r="H155" s="44" t="str">
        <f>_xlfn.IFNA(INDEX('Detailed Scores Group A'!$AD$2:$AD$113,MATCH('Waitlisted Projects Group A'!A155,'Detailed Scores Group A'!$B$2:$B$113,0)),"")</f>
        <v/>
      </c>
    </row>
    <row r="156" spans="2:8">
      <c r="B156" t="str">
        <f>_xlfn.IFNA(INDEX('Detailed Scores Group A'!$D$2:$D$113,MATCH('Waitlisted Projects Group A'!A156,'Detailed Scores Group A'!$B$2:$B$113,0)),"")</f>
        <v/>
      </c>
      <c r="C156" t="str">
        <f>_xlfn.IFNA(INDEX('Detailed Scores Group A'!$A$2:$A$113,MATCH('Waitlisted Projects Group A'!A156,'Detailed Scores Group A'!$B$2:$B$113,0)),"")</f>
        <v/>
      </c>
      <c r="D156" t="str">
        <f>_xlfn.IFNA(INDEX('Detailed Scores Group A'!$C$2:$C$113,MATCH('Waitlisted Projects Group A'!A156,'Detailed Scores Group A'!$B$2:$B$113,0)),"")</f>
        <v/>
      </c>
      <c r="E156" t="str">
        <f>_xlfn.IFNA(IF(ISBLANK(INDEX('Detailed Scores Group A'!$E$2:$E$113,MATCH('Waitlisted Projects Group A'!A156,'Detailed Scores Group A'!$B$2:$B$113,0))),D156,INDEX('Detailed Scores Group A'!$E$2:$E$113,MATCH('Waitlisted Projects Group A'!A156,'Detailed Scores Group A'!$B$2:$B$113,0))),"")</f>
        <v/>
      </c>
      <c r="F156" s="1" t="str">
        <f>_xlfn.IFNA(INDEX('Detailed Scores Group A'!$F$2:$F$113,MATCH('Waitlisted Projects Group A'!A156,'Detailed Scores Group A'!$B$2:$B$113,0)),"")</f>
        <v/>
      </c>
      <c r="G156" s="1" t="str">
        <f>_xlfn.IFNA(INDEX('Detailed Scores Group A'!$AB$2:$AB$113,MATCH('Waitlisted Projects Group A'!A156,'Detailed Scores Group A'!$B$2:$B$113,0)),"")</f>
        <v/>
      </c>
      <c r="H156" s="44" t="str">
        <f>_xlfn.IFNA(INDEX('Detailed Scores Group A'!$AD$2:$AD$113,MATCH('Waitlisted Projects Group A'!A156,'Detailed Scores Group A'!$B$2:$B$113,0)),"")</f>
        <v/>
      </c>
    </row>
    <row r="157" spans="2:8">
      <c r="B157" t="str">
        <f>_xlfn.IFNA(INDEX('Detailed Scores Group A'!$D$2:$D$113,MATCH('Waitlisted Projects Group A'!A157,'Detailed Scores Group A'!$B$2:$B$113,0)),"")</f>
        <v/>
      </c>
      <c r="C157" t="str">
        <f>_xlfn.IFNA(INDEX('Detailed Scores Group A'!$A$2:$A$113,MATCH('Waitlisted Projects Group A'!A157,'Detailed Scores Group A'!$B$2:$B$113,0)),"")</f>
        <v/>
      </c>
      <c r="D157" t="str">
        <f>_xlfn.IFNA(INDEX('Detailed Scores Group A'!$C$2:$C$113,MATCH('Waitlisted Projects Group A'!A157,'Detailed Scores Group A'!$B$2:$B$113,0)),"")</f>
        <v/>
      </c>
      <c r="E157" t="str">
        <f>_xlfn.IFNA(IF(ISBLANK(INDEX('Detailed Scores Group A'!$E$2:$E$113,MATCH('Waitlisted Projects Group A'!A157,'Detailed Scores Group A'!$B$2:$B$113,0))),D157,INDEX('Detailed Scores Group A'!$E$2:$E$113,MATCH('Waitlisted Projects Group A'!A157,'Detailed Scores Group A'!$B$2:$B$113,0))),"")</f>
        <v/>
      </c>
      <c r="F157" s="1" t="str">
        <f>_xlfn.IFNA(INDEX('Detailed Scores Group A'!$F$2:$F$113,MATCH('Waitlisted Projects Group A'!A157,'Detailed Scores Group A'!$B$2:$B$113,0)),"")</f>
        <v/>
      </c>
      <c r="G157" s="1" t="str">
        <f>_xlfn.IFNA(INDEX('Detailed Scores Group A'!$AB$2:$AB$113,MATCH('Waitlisted Projects Group A'!A157,'Detailed Scores Group A'!$B$2:$B$113,0)),"")</f>
        <v/>
      </c>
      <c r="H157" s="44" t="str">
        <f>_xlfn.IFNA(INDEX('Detailed Scores Group A'!$AD$2:$AD$113,MATCH('Waitlisted Projects Group A'!A157,'Detailed Scores Group A'!$B$2:$B$113,0)),"")</f>
        <v/>
      </c>
    </row>
    <row r="158" spans="2:8">
      <c r="B158" t="str">
        <f>_xlfn.IFNA(INDEX('Detailed Scores Group A'!$D$2:$D$113,MATCH('Waitlisted Projects Group A'!A158,'Detailed Scores Group A'!$B$2:$B$113,0)),"")</f>
        <v/>
      </c>
      <c r="C158" t="str">
        <f>_xlfn.IFNA(INDEX('Detailed Scores Group A'!$A$2:$A$113,MATCH('Waitlisted Projects Group A'!A158,'Detailed Scores Group A'!$B$2:$B$113,0)),"")</f>
        <v/>
      </c>
      <c r="D158" t="str">
        <f>_xlfn.IFNA(INDEX('Detailed Scores Group A'!$C$2:$C$113,MATCH('Waitlisted Projects Group A'!A158,'Detailed Scores Group A'!$B$2:$B$113,0)),"")</f>
        <v/>
      </c>
      <c r="E158" t="str">
        <f>_xlfn.IFNA(IF(ISBLANK(INDEX('Detailed Scores Group A'!$E$2:$E$113,MATCH('Waitlisted Projects Group A'!A158,'Detailed Scores Group A'!$B$2:$B$113,0))),D158,INDEX('Detailed Scores Group A'!$E$2:$E$113,MATCH('Waitlisted Projects Group A'!A158,'Detailed Scores Group A'!$B$2:$B$113,0))),"")</f>
        <v/>
      </c>
      <c r="F158" s="1" t="str">
        <f>_xlfn.IFNA(INDEX('Detailed Scores Group A'!$F$2:$F$113,MATCH('Waitlisted Projects Group A'!A158,'Detailed Scores Group A'!$B$2:$B$113,0)),"")</f>
        <v/>
      </c>
      <c r="G158" s="1" t="str">
        <f>_xlfn.IFNA(INDEX('Detailed Scores Group A'!$AB$2:$AB$113,MATCH('Waitlisted Projects Group A'!A158,'Detailed Scores Group A'!$B$2:$B$113,0)),"")</f>
        <v/>
      </c>
      <c r="H158" s="44" t="str">
        <f>_xlfn.IFNA(INDEX('Detailed Scores Group A'!$AD$2:$AD$113,MATCH('Waitlisted Projects Group A'!A158,'Detailed Scores Group A'!$B$2:$B$113,0)),"")</f>
        <v/>
      </c>
    </row>
    <row r="159" spans="2:8">
      <c r="B159" t="str">
        <f>_xlfn.IFNA(INDEX('Detailed Scores Group A'!$D$2:$D$113,MATCH('Waitlisted Projects Group A'!A159,'Detailed Scores Group A'!$B$2:$B$113,0)),"")</f>
        <v/>
      </c>
      <c r="C159" t="str">
        <f>_xlfn.IFNA(INDEX('Detailed Scores Group A'!$A$2:$A$113,MATCH('Waitlisted Projects Group A'!A159,'Detailed Scores Group A'!$B$2:$B$113,0)),"")</f>
        <v/>
      </c>
      <c r="D159" t="str">
        <f>_xlfn.IFNA(INDEX('Detailed Scores Group A'!$C$2:$C$113,MATCH('Waitlisted Projects Group A'!A159,'Detailed Scores Group A'!$B$2:$B$113,0)),"")</f>
        <v/>
      </c>
      <c r="E159" t="str">
        <f>_xlfn.IFNA(IF(ISBLANK(INDEX('Detailed Scores Group A'!$E$2:$E$113,MATCH('Waitlisted Projects Group A'!A159,'Detailed Scores Group A'!$B$2:$B$113,0))),D159,INDEX('Detailed Scores Group A'!$E$2:$E$113,MATCH('Waitlisted Projects Group A'!A159,'Detailed Scores Group A'!$B$2:$B$113,0))),"")</f>
        <v/>
      </c>
      <c r="F159" s="1" t="str">
        <f>_xlfn.IFNA(INDEX('Detailed Scores Group A'!$F$2:$F$113,MATCH('Waitlisted Projects Group A'!A159,'Detailed Scores Group A'!$B$2:$B$113,0)),"")</f>
        <v/>
      </c>
      <c r="G159" s="1" t="str">
        <f>_xlfn.IFNA(INDEX('Detailed Scores Group A'!$AB$2:$AB$113,MATCH('Waitlisted Projects Group A'!A159,'Detailed Scores Group A'!$B$2:$B$113,0)),"")</f>
        <v/>
      </c>
      <c r="H159" s="44" t="str">
        <f>_xlfn.IFNA(INDEX('Detailed Scores Group A'!$AD$2:$AD$113,MATCH('Waitlisted Projects Group A'!A159,'Detailed Scores Group A'!$B$2:$B$113,0)),"")</f>
        <v/>
      </c>
    </row>
    <row r="160" spans="2:8">
      <c r="B160" t="str">
        <f>_xlfn.IFNA(INDEX('Detailed Scores Group A'!$D$2:$D$113,MATCH('Waitlisted Projects Group A'!A160,'Detailed Scores Group A'!$B$2:$B$113,0)),"")</f>
        <v/>
      </c>
      <c r="C160" t="str">
        <f>_xlfn.IFNA(INDEX('Detailed Scores Group A'!$A$2:$A$113,MATCH('Waitlisted Projects Group A'!A160,'Detailed Scores Group A'!$B$2:$B$113,0)),"")</f>
        <v/>
      </c>
      <c r="D160" t="str">
        <f>_xlfn.IFNA(INDEX('Detailed Scores Group A'!$C$2:$C$113,MATCH('Waitlisted Projects Group A'!A160,'Detailed Scores Group A'!$B$2:$B$113,0)),"")</f>
        <v/>
      </c>
      <c r="E160" t="str">
        <f>_xlfn.IFNA(IF(ISBLANK(INDEX('Detailed Scores Group A'!$E$2:$E$113,MATCH('Waitlisted Projects Group A'!A160,'Detailed Scores Group A'!$B$2:$B$113,0))),D160,INDEX('Detailed Scores Group A'!$E$2:$E$113,MATCH('Waitlisted Projects Group A'!A160,'Detailed Scores Group A'!$B$2:$B$113,0))),"")</f>
        <v/>
      </c>
      <c r="F160" s="1" t="str">
        <f>_xlfn.IFNA(INDEX('Detailed Scores Group A'!$F$2:$F$113,MATCH('Waitlisted Projects Group A'!A160,'Detailed Scores Group A'!$B$2:$B$113,0)),"")</f>
        <v/>
      </c>
      <c r="G160" s="1" t="str">
        <f>_xlfn.IFNA(INDEX('Detailed Scores Group A'!$AB$2:$AB$113,MATCH('Waitlisted Projects Group A'!A160,'Detailed Scores Group A'!$B$2:$B$113,0)),"")</f>
        <v/>
      </c>
      <c r="H160" s="44" t="str">
        <f>_xlfn.IFNA(INDEX('Detailed Scores Group A'!$AD$2:$AD$113,MATCH('Waitlisted Projects Group A'!A160,'Detailed Scores Group A'!$B$2:$B$113,0)),"")</f>
        <v/>
      </c>
    </row>
    <row r="161" spans="2:8">
      <c r="B161" t="str">
        <f>_xlfn.IFNA(INDEX('Detailed Scores Group A'!$D$2:$D$113,MATCH('Waitlisted Projects Group A'!A161,'Detailed Scores Group A'!$B$2:$B$113,0)),"")</f>
        <v/>
      </c>
      <c r="C161" t="str">
        <f>_xlfn.IFNA(INDEX('Detailed Scores Group A'!$A$2:$A$113,MATCH('Waitlisted Projects Group A'!A161,'Detailed Scores Group A'!$B$2:$B$113,0)),"")</f>
        <v/>
      </c>
      <c r="D161" t="str">
        <f>_xlfn.IFNA(INDEX('Detailed Scores Group A'!$C$2:$C$113,MATCH('Waitlisted Projects Group A'!A161,'Detailed Scores Group A'!$B$2:$B$113,0)),"")</f>
        <v/>
      </c>
      <c r="E161" t="str">
        <f>_xlfn.IFNA(IF(ISBLANK(INDEX('Detailed Scores Group A'!$E$2:$E$113,MATCH('Waitlisted Projects Group A'!A161,'Detailed Scores Group A'!$B$2:$B$113,0))),D161,INDEX('Detailed Scores Group A'!$E$2:$E$113,MATCH('Waitlisted Projects Group A'!A161,'Detailed Scores Group A'!$B$2:$B$113,0))),"")</f>
        <v/>
      </c>
      <c r="F161" s="1" t="str">
        <f>_xlfn.IFNA(INDEX('Detailed Scores Group A'!$F$2:$F$113,MATCH('Waitlisted Projects Group A'!A161,'Detailed Scores Group A'!$B$2:$B$113,0)),"")</f>
        <v/>
      </c>
      <c r="G161" s="1" t="str">
        <f>_xlfn.IFNA(INDEX('Detailed Scores Group A'!$AB$2:$AB$113,MATCH('Waitlisted Projects Group A'!A161,'Detailed Scores Group A'!$B$2:$B$113,0)),"")</f>
        <v/>
      </c>
      <c r="H161" s="44" t="str">
        <f>_xlfn.IFNA(INDEX('Detailed Scores Group A'!$AD$2:$AD$113,MATCH('Waitlisted Projects Group A'!A161,'Detailed Scores Group A'!$B$2:$B$113,0)),"")</f>
        <v/>
      </c>
    </row>
    <row r="162" spans="2:8">
      <c r="B162" t="str">
        <f>_xlfn.IFNA(INDEX('Detailed Scores Group A'!$D$2:$D$113,MATCH('Waitlisted Projects Group A'!A162,'Detailed Scores Group A'!$B$2:$B$113,0)),"")</f>
        <v/>
      </c>
      <c r="C162" t="str">
        <f>_xlfn.IFNA(INDEX('Detailed Scores Group A'!$A$2:$A$113,MATCH('Waitlisted Projects Group A'!A162,'Detailed Scores Group A'!$B$2:$B$113,0)),"")</f>
        <v/>
      </c>
      <c r="D162" t="str">
        <f>_xlfn.IFNA(INDEX('Detailed Scores Group A'!$C$2:$C$113,MATCH('Waitlisted Projects Group A'!A162,'Detailed Scores Group A'!$B$2:$B$113,0)),"")</f>
        <v/>
      </c>
      <c r="E162" t="str">
        <f>_xlfn.IFNA(IF(ISBLANK(INDEX('Detailed Scores Group A'!$E$2:$E$113,MATCH('Waitlisted Projects Group A'!A162,'Detailed Scores Group A'!$B$2:$B$113,0))),D162,INDEX('Detailed Scores Group A'!$E$2:$E$113,MATCH('Waitlisted Projects Group A'!A162,'Detailed Scores Group A'!$B$2:$B$113,0))),"")</f>
        <v/>
      </c>
      <c r="F162" s="1" t="str">
        <f>_xlfn.IFNA(INDEX('Detailed Scores Group A'!$F$2:$F$113,MATCH('Waitlisted Projects Group A'!A162,'Detailed Scores Group A'!$B$2:$B$113,0)),"")</f>
        <v/>
      </c>
      <c r="G162" s="1" t="str">
        <f>_xlfn.IFNA(INDEX('Detailed Scores Group A'!$AB$2:$AB$113,MATCH('Waitlisted Projects Group A'!A162,'Detailed Scores Group A'!$B$2:$B$113,0)),"")</f>
        <v/>
      </c>
      <c r="H162" s="44" t="str">
        <f>_xlfn.IFNA(INDEX('Detailed Scores Group A'!$AD$2:$AD$113,MATCH('Waitlisted Projects Group A'!A162,'Detailed Scores Group A'!$B$2:$B$113,0)),"")</f>
        <v/>
      </c>
    </row>
    <row r="163" spans="2:8">
      <c r="B163" t="str">
        <f>_xlfn.IFNA(INDEX('Detailed Scores Group A'!$D$2:$D$113,MATCH('Waitlisted Projects Group A'!A163,'Detailed Scores Group A'!$B$2:$B$113,0)),"")</f>
        <v/>
      </c>
      <c r="C163" t="str">
        <f>_xlfn.IFNA(INDEX('Detailed Scores Group A'!$A$2:$A$113,MATCH('Waitlisted Projects Group A'!A163,'Detailed Scores Group A'!$B$2:$B$113,0)),"")</f>
        <v/>
      </c>
      <c r="D163" t="str">
        <f>_xlfn.IFNA(INDEX('Detailed Scores Group A'!$C$2:$C$113,MATCH('Waitlisted Projects Group A'!A163,'Detailed Scores Group A'!$B$2:$B$113,0)),"")</f>
        <v/>
      </c>
      <c r="E163" t="str">
        <f>_xlfn.IFNA(IF(ISBLANK(INDEX('Detailed Scores Group A'!$E$2:$E$113,MATCH('Waitlisted Projects Group A'!A163,'Detailed Scores Group A'!$B$2:$B$113,0))),D163,INDEX('Detailed Scores Group A'!$E$2:$E$113,MATCH('Waitlisted Projects Group A'!A163,'Detailed Scores Group A'!$B$2:$B$113,0))),"")</f>
        <v/>
      </c>
      <c r="F163" s="1" t="str">
        <f>_xlfn.IFNA(INDEX('Detailed Scores Group A'!$F$2:$F$113,MATCH('Waitlisted Projects Group A'!A163,'Detailed Scores Group A'!$B$2:$B$113,0)),"")</f>
        <v/>
      </c>
      <c r="G163" s="1" t="str">
        <f>_xlfn.IFNA(INDEX('Detailed Scores Group A'!$AB$2:$AB$113,MATCH('Waitlisted Projects Group A'!A163,'Detailed Scores Group A'!$B$2:$B$113,0)),"")</f>
        <v/>
      </c>
      <c r="H163" s="44" t="str">
        <f>_xlfn.IFNA(INDEX('Detailed Scores Group A'!$AD$2:$AD$113,MATCH('Waitlisted Projects Group A'!A163,'Detailed Scores Group A'!$B$2:$B$113,0)),"")</f>
        <v/>
      </c>
    </row>
    <row r="164" spans="2:8">
      <c r="B164" t="str">
        <f>_xlfn.IFNA(INDEX('Detailed Scores Group A'!$D$2:$D$113,MATCH('Waitlisted Projects Group A'!A164,'Detailed Scores Group A'!$B$2:$B$113,0)),"")</f>
        <v/>
      </c>
      <c r="C164" t="str">
        <f>_xlfn.IFNA(INDEX('Detailed Scores Group A'!$A$2:$A$113,MATCH('Waitlisted Projects Group A'!A164,'Detailed Scores Group A'!$B$2:$B$113,0)),"")</f>
        <v/>
      </c>
      <c r="D164" t="str">
        <f>_xlfn.IFNA(INDEX('Detailed Scores Group A'!$C$2:$C$113,MATCH('Waitlisted Projects Group A'!A164,'Detailed Scores Group A'!$B$2:$B$113,0)),"")</f>
        <v/>
      </c>
      <c r="E164" t="str">
        <f>_xlfn.IFNA(IF(ISBLANK(INDEX('Detailed Scores Group A'!$E$2:$E$113,MATCH('Waitlisted Projects Group A'!A164,'Detailed Scores Group A'!$B$2:$B$113,0))),D164,INDEX('Detailed Scores Group A'!$E$2:$E$113,MATCH('Waitlisted Projects Group A'!A164,'Detailed Scores Group A'!$B$2:$B$113,0))),"")</f>
        <v/>
      </c>
      <c r="F164" s="1" t="str">
        <f>_xlfn.IFNA(INDEX('Detailed Scores Group A'!$F$2:$F$113,MATCH('Waitlisted Projects Group A'!A164,'Detailed Scores Group A'!$B$2:$B$113,0)),"")</f>
        <v/>
      </c>
      <c r="G164" s="1" t="str">
        <f>_xlfn.IFNA(INDEX('Detailed Scores Group A'!$AB$2:$AB$113,MATCH('Waitlisted Projects Group A'!A164,'Detailed Scores Group A'!$B$2:$B$113,0)),"")</f>
        <v/>
      </c>
      <c r="H164" s="44" t="str">
        <f>_xlfn.IFNA(INDEX('Detailed Scores Group A'!$AD$2:$AD$113,MATCH('Waitlisted Projects Group A'!A164,'Detailed Scores Group A'!$B$2:$B$113,0)),"")</f>
        <v/>
      </c>
    </row>
    <row r="165" spans="2:8">
      <c r="B165" t="str">
        <f>_xlfn.IFNA(INDEX('Detailed Scores Group A'!$D$2:$D$113,MATCH('Waitlisted Projects Group A'!A165,'Detailed Scores Group A'!$B$2:$B$113,0)),"")</f>
        <v/>
      </c>
      <c r="C165" t="str">
        <f>_xlfn.IFNA(INDEX('Detailed Scores Group A'!$A$2:$A$113,MATCH('Waitlisted Projects Group A'!A165,'Detailed Scores Group A'!$B$2:$B$113,0)),"")</f>
        <v/>
      </c>
      <c r="D165" t="str">
        <f>_xlfn.IFNA(INDEX('Detailed Scores Group A'!$C$2:$C$113,MATCH('Waitlisted Projects Group A'!A165,'Detailed Scores Group A'!$B$2:$B$113,0)),"")</f>
        <v/>
      </c>
      <c r="E165" t="str">
        <f>_xlfn.IFNA(IF(ISBLANK(INDEX('Detailed Scores Group A'!$E$2:$E$113,MATCH('Waitlisted Projects Group A'!A165,'Detailed Scores Group A'!$B$2:$B$113,0))),D165,INDEX('Detailed Scores Group A'!$E$2:$E$113,MATCH('Waitlisted Projects Group A'!A165,'Detailed Scores Group A'!$B$2:$B$113,0))),"")</f>
        <v/>
      </c>
      <c r="F165" s="1" t="str">
        <f>_xlfn.IFNA(INDEX('Detailed Scores Group A'!$F$2:$F$113,MATCH('Waitlisted Projects Group A'!A165,'Detailed Scores Group A'!$B$2:$B$113,0)),"")</f>
        <v/>
      </c>
      <c r="G165" s="1" t="str">
        <f>_xlfn.IFNA(INDEX('Detailed Scores Group A'!$AB$2:$AB$113,MATCH('Waitlisted Projects Group A'!A165,'Detailed Scores Group A'!$B$2:$B$113,0)),"")</f>
        <v/>
      </c>
      <c r="H165" s="44" t="str">
        <f>_xlfn.IFNA(INDEX('Detailed Scores Group A'!$AD$2:$AD$113,MATCH('Waitlisted Projects Group A'!A165,'Detailed Scores Group A'!$B$2:$B$113,0)),"")</f>
        <v/>
      </c>
    </row>
    <row r="166" spans="2:8">
      <c r="B166" t="str">
        <f>_xlfn.IFNA(INDEX('Detailed Scores Group A'!$D$2:$D$113,MATCH('Waitlisted Projects Group A'!A166,'Detailed Scores Group A'!$B$2:$B$113,0)),"")</f>
        <v/>
      </c>
      <c r="C166" t="str">
        <f>_xlfn.IFNA(INDEX('Detailed Scores Group A'!$A$2:$A$113,MATCH('Waitlisted Projects Group A'!A166,'Detailed Scores Group A'!$B$2:$B$113,0)),"")</f>
        <v/>
      </c>
      <c r="D166" t="str">
        <f>_xlfn.IFNA(INDEX('Detailed Scores Group A'!$C$2:$C$113,MATCH('Waitlisted Projects Group A'!A166,'Detailed Scores Group A'!$B$2:$B$113,0)),"")</f>
        <v/>
      </c>
      <c r="E166" t="str">
        <f>_xlfn.IFNA(IF(ISBLANK(INDEX('Detailed Scores Group A'!$E$2:$E$113,MATCH('Waitlisted Projects Group A'!A166,'Detailed Scores Group A'!$B$2:$B$113,0))),D166,INDEX('Detailed Scores Group A'!$E$2:$E$113,MATCH('Waitlisted Projects Group A'!A166,'Detailed Scores Group A'!$B$2:$B$113,0))),"")</f>
        <v/>
      </c>
      <c r="F166" s="1" t="str">
        <f>_xlfn.IFNA(INDEX('Detailed Scores Group A'!$F$2:$F$113,MATCH('Waitlisted Projects Group A'!A166,'Detailed Scores Group A'!$B$2:$B$113,0)),"")</f>
        <v/>
      </c>
      <c r="G166" s="1" t="str">
        <f>_xlfn.IFNA(INDEX('Detailed Scores Group A'!$AB$2:$AB$113,MATCH('Waitlisted Projects Group A'!A166,'Detailed Scores Group A'!$B$2:$B$113,0)),"")</f>
        <v/>
      </c>
      <c r="H166" s="44" t="str">
        <f>_xlfn.IFNA(INDEX('Detailed Scores Group A'!$AD$2:$AD$113,MATCH('Waitlisted Projects Group A'!A166,'Detailed Scores Group A'!$B$2:$B$113,0)),"")</f>
        <v/>
      </c>
    </row>
    <row r="167" spans="2:8">
      <c r="B167" t="str">
        <f>_xlfn.IFNA(INDEX('Detailed Scores Group A'!$D$2:$D$113,MATCH('Waitlisted Projects Group A'!A167,'Detailed Scores Group A'!$B$2:$B$113,0)),"")</f>
        <v/>
      </c>
      <c r="C167" t="str">
        <f>_xlfn.IFNA(INDEX('Detailed Scores Group A'!$A$2:$A$113,MATCH('Waitlisted Projects Group A'!A167,'Detailed Scores Group A'!$B$2:$B$113,0)),"")</f>
        <v/>
      </c>
      <c r="D167" t="str">
        <f>_xlfn.IFNA(INDEX('Detailed Scores Group A'!$C$2:$C$113,MATCH('Waitlisted Projects Group A'!A167,'Detailed Scores Group A'!$B$2:$B$113,0)),"")</f>
        <v/>
      </c>
      <c r="E167" t="str">
        <f>_xlfn.IFNA(IF(ISBLANK(INDEX('Detailed Scores Group A'!$E$2:$E$113,MATCH('Waitlisted Projects Group A'!A167,'Detailed Scores Group A'!$B$2:$B$113,0))),D167,INDEX('Detailed Scores Group A'!$E$2:$E$113,MATCH('Waitlisted Projects Group A'!A167,'Detailed Scores Group A'!$B$2:$B$113,0))),"")</f>
        <v/>
      </c>
      <c r="F167" s="1" t="str">
        <f>_xlfn.IFNA(INDEX('Detailed Scores Group A'!$F$2:$F$113,MATCH('Waitlisted Projects Group A'!A167,'Detailed Scores Group A'!$B$2:$B$113,0)),"")</f>
        <v/>
      </c>
      <c r="G167" s="1" t="str">
        <f>_xlfn.IFNA(INDEX('Detailed Scores Group A'!$AB$2:$AB$113,MATCH('Waitlisted Projects Group A'!A167,'Detailed Scores Group A'!$B$2:$B$113,0)),"")</f>
        <v/>
      </c>
      <c r="H167" s="44" t="str">
        <f>_xlfn.IFNA(INDEX('Detailed Scores Group A'!$AD$2:$AD$113,MATCH('Waitlisted Projects Group A'!A167,'Detailed Scores Group A'!$B$2:$B$113,0)),"")</f>
        <v/>
      </c>
    </row>
    <row r="168" spans="2:8">
      <c r="B168" t="str">
        <f>_xlfn.IFNA(INDEX('Detailed Scores Group A'!$D$2:$D$113,MATCH('Waitlisted Projects Group A'!A168,'Detailed Scores Group A'!$B$2:$B$113,0)),"")</f>
        <v/>
      </c>
      <c r="C168" t="str">
        <f>_xlfn.IFNA(INDEX('Detailed Scores Group A'!$A$2:$A$113,MATCH('Waitlisted Projects Group A'!A168,'Detailed Scores Group A'!$B$2:$B$113,0)),"")</f>
        <v/>
      </c>
      <c r="D168" t="str">
        <f>_xlfn.IFNA(INDEX('Detailed Scores Group A'!$C$2:$C$113,MATCH('Waitlisted Projects Group A'!A168,'Detailed Scores Group A'!$B$2:$B$113,0)),"")</f>
        <v/>
      </c>
      <c r="E168" t="str">
        <f>_xlfn.IFNA(IF(ISBLANK(INDEX('Detailed Scores Group A'!$E$2:$E$113,MATCH('Waitlisted Projects Group A'!A168,'Detailed Scores Group A'!$B$2:$B$113,0))),D168,INDEX('Detailed Scores Group A'!$E$2:$E$113,MATCH('Waitlisted Projects Group A'!A168,'Detailed Scores Group A'!$B$2:$B$113,0))),"")</f>
        <v/>
      </c>
      <c r="F168" s="1" t="str">
        <f>_xlfn.IFNA(INDEX('Detailed Scores Group A'!$F$2:$F$113,MATCH('Waitlisted Projects Group A'!A168,'Detailed Scores Group A'!$B$2:$B$113,0)),"")</f>
        <v/>
      </c>
      <c r="G168" s="1" t="str">
        <f>_xlfn.IFNA(INDEX('Detailed Scores Group A'!$AB$2:$AB$113,MATCH('Waitlisted Projects Group A'!A168,'Detailed Scores Group A'!$B$2:$B$113,0)),"")</f>
        <v/>
      </c>
      <c r="H168" s="44" t="str">
        <f>_xlfn.IFNA(INDEX('Detailed Scores Group A'!$AD$2:$AD$113,MATCH('Waitlisted Projects Group A'!A168,'Detailed Scores Group A'!$B$2:$B$113,0)),"")</f>
        <v/>
      </c>
    </row>
    <row r="169" spans="2:8">
      <c r="B169" t="str">
        <f>_xlfn.IFNA(INDEX('Detailed Scores Group A'!$D$2:$D$113,MATCH('Waitlisted Projects Group A'!A169,'Detailed Scores Group A'!$B$2:$B$113,0)),"")</f>
        <v/>
      </c>
      <c r="C169" t="str">
        <f>_xlfn.IFNA(INDEX('Detailed Scores Group A'!$A$2:$A$113,MATCH('Waitlisted Projects Group A'!A169,'Detailed Scores Group A'!$B$2:$B$113,0)),"")</f>
        <v/>
      </c>
      <c r="D169" t="str">
        <f>_xlfn.IFNA(INDEX('Detailed Scores Group A'!$C$2:$C$113,MATCH('Waitlisted Projects Group A'!A169,'Detailed Scores Group A'!$B$2:$B$113,0)),"")</f>
        <v/>
      </c>
      <c r="E169" t="str">
        <f>_xlfn.IFNA(IF(ISBLANK(INDEX('Detailed Scores Group A'!$E$2:$E$113,MATCH('Waitlisted Projects Group A'!A169,'Detailed Scores Group A'!$B$2:$B$113,0))),D169,INDEX('Detailed Scores Group A'!$E$2:$E$113,MATCH('Waitlisted Projects Group A'!A169,'Detailed Scores Group A'!$B$2:$B$113,0))),"")</f>
        <v/>
      </c>
      <c r="F169" s="1" t="str">
        <f>_xlfn.IFNA(INDEX('Detailed Scores Group A'!$F$2:$F$113,MATCH('Waitlisted Projects Group A'!A169,'Detailed Scores Group A'!$B$2:$B$113,0)),"")</f>
        <v/>
      </c>
      <c r="G169" s="1" t="str">
        <f>_xlfn.IFNA(INDEX('Detailed Scores Group A'!$AB$2:$AB$113,MATCH('Waitlisted Projects Group A'!A169,'Detailed Scores Group A'!$B$2:$B$113,0)),"")</f>
        <v/>
      </c>
      <c r="H169" s="44" t="str">
        <f>_xlfn.IFNA(INDEX('Detailed Scores Group A'!$AD$2:$AD$113,MATCH('Waitlisted Projects Group A'!A169,'Detailed Scores Group A'!$B$2:$B$113,0)),"")</f>
        <v/>
      </c>
    </row>
    <row r="170" spans="2:8">
      <c r="B170" t="str">
        <f>_xlfn.IFNA(INDEX('Detailed Scores Group A'!$D$2:$D$113,MATCH('Waitlisted Projects Group A'!A170,'Detailed Scores Group A'!$B$2:$B$113,0)),"")</f>
        <v/>
      </c>
      <c r="C170" t="str">
        <f>_xlfn.IFNA(INDEX('Detailed Scores Group A'!$A$2:$A$113,MATCH('Waitlisted Projects Group A'!A170,'Detailed Scores Group A'!$B$2:$B$113,0)),"")</f>
        <v/>
      </c>
      <c r="D170" t="str">
        <f>_xlfn.IFNA(INDEX('Detailed Scores Group A'!$C$2:$C$113,MATCH('Waitlisted Projects Group A'!A170,'Detailed Scores Group A'!$B$2:$B$113,0)),"")</f>
        <v/>
      </c>
      <c r="E170" t="str">
        <f>_xlfn.IFNA(IF(ISBLANK(INDEX('Detailed Scores Group A'!$E$2:$E$113,MATCH('Waitlisted Projects Group A'!A170,'Detailed Scores Group A'!$B$2:$B$113,0))),D170,INDEX('Detailed Scores Group A'!$E$2:$E$113,MATCH('Waitlisted Projects Group A'!A170,'Detailed Scores Group A'!$B$2:$B$113,0))),"")</f>
        <v/>
      </c>
      <c r="F170" s="1" t="str">
        <f>_xlfn.IFNA(INDEX('Detailed Scores Group A'!$F$2:$F$113,MATCH('Waitlisted Projects Group A'!A170,'Detailed Scores Group A'!$B$2:$B$113,0)),"")</f>
        <v/>
      </c>
      <c r="G170" s="1" t="str">
        <f>_xlfn.IFNA(INDEX('Detailed Scores Group A'!$AB$2:$AB$113,MATCH('Waitlisted Projects Group A'!A170,'Detailed Scores Group A'!$B$2:$B$113,0)),"")</f>
        <v/>
      </c>
      <c r="H170" s="44" t="str">
        <f>_xlfn.IFNA(INDEX('Detailed Scores Group A'!$AD$2:$AD$113,MATCH('Waitlisted Projects Group A'!A170,'Detailed Scores Group A'!$B$2:$B$113,0)),"")</f>
        <v/>
      </c>
    </row>
    <row r="171" spans="2:8">
      <c r="B171" t="str">
        <f>_xlfn.IFNA(INDEX('Detailed Scores Group A'!$D$2:$D$113,MATCH('Waitlisted Projects Group A'!A171,'Detailed Scores Group A'!$B$2:$B$113,0)),"")</f>
        <v/>
      </c>
      <c r="C171" t="str">
        <f>_xlfn.IFNA(INDEX('Detailed Scores Group A'!$A$2:$A$113,MATCH('Waitlisted Projects Group A'!A171,'Detailed Scores Group A'!$B$2:$B$113,0)),"")</f>
        <v/>
      </c>
      <c r="D171" t="str">
        <f>_xlfn.IFNA(INDEX('Detailed Scores Group A'!$C$2:$C$113,MATCH('Waitlisted Projects Group A'!A171,'Detailed Scores Group A'!$B$2:$B$113,0)),"")</f>
        <v/>
      </c>
      <c r="E171" t="str">
        <f>_xlfn.IFNA(IF(ISBLANK(INDEX('Detailed Scores Group A'!$E$2:$E$113,MATCH('Waitlisted Projects Group A'!A171,'Detailed Scores Group A'!$B$2:$B$113,0))),D171,INDEX('Detailed Scores Group A'!$E$2:$E$113,MATCH('Waitlisted Projects Group A'!A171,'Detailed Scores Group A'!$B$2:$B$113,0))),"")</f>
        <v/>
      </c>
      <c r="F171" s="1" t="str">
        <f>_xlfn.IFNA(INDEX('Detailed Scores Group A'!$F$2:$F$113,MATCH('Waitlisted Projects Group A'!A171,'Detailed Scores Group A'!$B$2:$B$113,0)),"")</f>
        <v/>
      </c>
      <c r="G171" s="1" t="str">
        <f>_xlfn.IFNA(INDEX('Detailed Scores Group A'!$AB$2:$AB$113,MATCH('Waitlisted Projects Group A'!A171,'Detailed Scores Group A'!$B$2:$B$113,0)),"")</f>
        <v/>
      </c>
      <c r="H171" s="44" t="str">
        <f>_xlfn.IFNA(INDEX('Detailed Scores Group A'!$AD$2:$AD$113,MATCH('Waitlisted Projects Group A'!A171,'Detailed Scores Group A'!$B$2:$B$113,0)),"")</f>
        <v/>
      </c>
    </row>
    <row r="172" spans="2:8">
      <c r="B172" t="str">
        <f>_xlfn.IFNA(INDEX('Detailed Scores Group A'!$D$2:$D$113,MATCH('Waitlisted Projects Group A'!A172,'Detailed Scores Group A'!$B$2:$B$113,0)),"")</f>
        <v/>
      </c>
      <c r="C172" t="str">
        <f>_xlfn.IFNA(INDEX('Detailed Scores Group A'!$A$2:$A$113,MATCH('Waitlisted Projects Group A'!A172,'Detailed Scores Group A'!$B$2:$B$113,0)),"")</f>
        <v/>
      </c>
      <c r="D172" t="str">
        <f>_xlfn.IFNA(INDEX('Detailed Scores Group A'!$C$2:$C$113,MATCH('Waitlisted Projects Group A'!A172,'Detailed Scores Group A'!$B$2:$B$113,0)),"")</f>
        <v/>
      </c>
      <c r="E172" t="str">
        <f>_xlfn.IFNA(IF(ISBLANK(INDEX('Detailed Scores Group A'!$E$2:$E$113,MATCH('Waitlisted Projects Group A'!A172,'Detailed Scores Group A'!$B$2:$B$113,0))),D172,INDEX('Detailed Scores Group A'!$E$2:$E$113,MATCH('Waitlisted Projects Group A'!A172,'Detailed Scores Group A'!$B$2:$B$113,0))),"")</f>
        <v/>
      </c>
      <c r="F172" s="1" t="str">
        <f>_xlfn.IFNA(INDEX('Detailed Scores Group A'!$F$2:$F$113,MATCH('Waitlisted Projects Group A'!A172,'Detailed Scores Group A'!$B$2:$B$113,0)),"")</f>
        <v/>
      </c>
      <c r="G172" s="1" t="str">
        <f>_xlfn.IFNA(INDEX('Detailed Scores Group A'!$AB$2:$AB$113,MATCH('Waitlisted Projects Group A'!A172,'Detailed Scores Group A'!$B$2:$B$113,0)),"")</f>
        <v/>
      </c>
      <c r="H172" s="44" t="str">
        <f>_xlfn.IFNA(INDEX('Detailed Scores Group A'!$AD$2:$AD$113,MATCH('Waitlisted Projects Group A'!A172,'Detailed Scores Group A'!$B$2:$B$113,0)),"")</f>
        <v/>
      </c>
    </row>
    <row r="173" spans="2:8">
      <c r="B173" t="str">
        <f>_xlfn.IFNA(INDEX('Detailed Scores Group A'!$D$2:$D$113,MATCH('Waitlisted Projects Group A'!A173,'Detailed Scores Group A'!$B$2:$B$113,0)),"")</f>
        <v/>
      </c>
      <c r="C173" t="str">
        <f>_xlfn.IFNA(INDEX('Detailed Scores Group A'!$A$2:$A$113,MATCH('Waitlisted Projects Group A'!A173,'Detailed Scores Group A'!$B$2:$B$113,0)),"")</f>
        <v/>
      </c>
      <c r="D173" t="str">
        <f>_xlfn.IFNA(INDEX('Detailed Scores Group A'!$C$2:$C$113,MATCH('Waitlisted Projects Group A'!A173,'Detailed Scores Group A'!$B$2:$B$113,0)),"")</f>
        <v/>
      </c>
      <c r="E173" t="str">
        <f>_xlfn.IFNA(IF(ISBLANK(INDEX('Detailed Scores Group A'!$E$2:$E$113,MATCH('Waitlisted Projects Group A'!A173,'Detailed Scores Group A'!$B$2:$B$113,0))),D173,INDEX('Detailed Scores Group A'!$E$2:$E$113,MATCH('Waitlisted Projects Group A'!A173,'Detailed Scores Group A'!$B$2:$B$113,0))),"")</f>
        <v/>
      </c>
      <c r="F173" s="1" t="str">
        <f>_xlfn.IFNA(INDEX('Detailed Scores Group A'!$F$2:$F$113,MATCH('Waitlisted Projects Group A'!A173,'Detailed Scores Group A'!$B$2:$B$113,0)),"")</f>
        <v/>
      </c>
      <c r="G173" s="1" t="str">
        <f>_xlfn.IFNA(INDEX('Detailed Scores Group A'!$AB$2:$AB$113,MATCH('Waitlisted Projects Group A'!A173,'Detailed Scores Group A'!$B$2:$B$113,0)),"")</f>
        <v/>
      </c>
      <c r="H173" s="44" t="str">
        <f>_xlfn.IFNA(INDEX('Detailed Scores Group A'!$AD$2:$AD$113,MATCH('Waitlisted Projects Group A'!A173,'Detailed Scores Group A'!$B$2:$B$113,0)),"")</f>
        <v/>
      </c>
    </row>
    <row r="174" spans="2:8">
      <c r="B174" t="str">
        <f>_xlfn.IFNA(INDEX('Detailed Scores Group A'!$D$2:$D$113,MATCH('Waitlisted Projects Group A'!A174,'Detailed Scores Group A'!$B$2:$B$113,0)),"")</f>
        <v/>
      </c>
      <c r="C174" t="str">
        <f>_xlfn.IFNA(INDEX('Detailed Scores Group A'!$A$2:$A$113,MATCH('Waitlisted Projects Group A'!A174,'Detailed Scores Group A'!$B$2:$B$113,0)),"")</f>
        <v/>
      </c>
      <c r="D174" t="str">
        <f>_xlfn.IFNA(INDEX('Detailed Scores Group A'!$C$2:$C$113,MATCH('Waitlisted Projects Group A'!A174,'Detailed Scores Group A'!$B$2:$B$113,0)),"")</f>
        <v/>
      </c>
      <c r="E174" t="str">
        <f>_xlfn.IFNA(IF(ISBLANK(INDEX('Detailed Scores Group A'!$E$2:$E$113,MATCH('Waitlisted Projects Group A'!A174,'Detailed Scores Group A'!$B$2:$B$113,0))),D174,INDEX('Detailed Scores Group A'!$E$2:$E$113,MATCH('Waitlisted Projects Group A'!A174,'Detailed Scores Group A'!$B$2:$B$113,0))),"")</f>
        <v/>
      </c>
      <c r="F174" s="1" t="str">
        <f>_xlfn.IFNA(INDEX('Detailed Scores Group A'!$F$2:$F$113,MATCH('Waitlisted Projects Group A'!A174,'Detailed Scores Group A'!$B$2:$B$113,0)),"")</f>
        <v/>
      </c>
      <c r="G174" s="1" t="str">
        <f>_xlfn.IFNA(INDEX('Detailed Scores Group A'!$AB$2:$AB$113,MATCH('Waitlisted Projects Group A'!A174,'Detailed Scores Group A'!$B$2:$B$113,0)),"")</f>
        <v/>
      </c>
      <c r="H174" s="44" t="str">
        <f>_xlfn.IFNA(INDEX('Detailed Scores Group A'!$AD$2:$AD$113,MATCH('Waitlisted Projects Group A'!A174,'Detailed Scores Group A'!$B$2:$B$113,0)),"")</f>
        <v/>
      </c>
    </row>
    <row r="175" spans="2:8">
      <c r="B175" t="str">
        <f>_xlfn.IFNA(INDEX('Detailed Scores Group A'!$D$2:$D$113,MATCH('Waitlisted Projects Group A'!A175,'Detailed Scores Group A'!$B$2:$B$113,0)),"")</f>
        <v/>
      </c>
      <c r="C175" t="str">
        <f>_xlfn.IFNA(INDEX('Detailed Scores Group A'!$A$2:$A$113,MATCH('Waitlisted Projects Group A'!A175,'Detailed Scores Group A'!$B$2:$B$113,0)),"")</f>
        <v/>
      </c>
      <c r="D175" t="str">
        <f>_xlfn.IFNA(INDEX('Detailed Scores Group A'!$C$2:$C$113,MATCH('Waitlisted Projects Group A'!A175,'Detailed Scores Group A'!$B$2:$B$113,0)),"")</f>
        <v/>
      </c>
      <c r="E175" t="str">
        <f>_xlfn.IFNA(IF(ISBLANK(INDEX('Detailed Scores Group A'!$E$2:$E$113,MATCH('Waitlisted Projects Group A'!A175,'Detailed Scores Group A'!$B$2:$B$113,0))),D175,INDEX('Detailed Scores Group A'!$E$2:$E$113,MATCH('Waitlisted Projects Group A'!A175,'Detailed Scores Group A'!$B$2:$B$113,0))),"")</f>
        <v/>
      </c>
      <c r="F175" s="1" t="str">
        <f>_xlfn.IFNA(INDEX('Detailed Scores Group A'!$F$2:$F$113,MATCH('Waitlisted Projects Group A'!A175,'Detailed Scores Group A'!$B$2:$B$113,0)),"")</f>
        <v/>
      </c>
      <c r="G175" s="1" t="str">
        <f>_xlfn.IFNA(INDEX('Detailed Scores Group A'!$AB$2:$AB$113,MATCH('Waitlisted Projects Group A'!A175,'Detailed Scores Group A'!$B$2:$B$113,0)),"")</f>
        <v/>
      </c>
      <c r="H175" s="44" t="str">
        <f>_xlfn.IFNA(INDEX('Detailed Scores Group A'!$AD$2:$AD$113,MATCH('Waitlisted Projects Group A'!A175,'Detailed Scores Group A'!$B$2:$B$113,0)),"")</f>
        <v/>
      </c>
    </row>
    <row r="176" spans="2:8">
      <c r="B176" t="str">
        <f>_xlfn.IFNA(INDEX('Detailed Scores Group A'!$D$2:$D$113,MATCH('Waitlisted Projects Group A'!A176,'Detailed Scores Group A'!$B$2:$B$113,0)),"")</f>
        <v/>
      </c>
      <c r="C176" t="str">
        <f>_xlfn.IFNA(INDEX('Detailed Scores Group A'!$A$2:$A$113,MATCH('Waitlisted Projects Group A'!A176,'Detailed Scores Group A'!$B$2:$B$113,0)),"")</f>
        <v/>
      </c>
      <c r="D176" t="str">
        <f>_xlfn.IFNA(INDEX('Detailed Scores Group A'!$C$2:$C$113,MATCH('Waitlisted Projects Group A'!A176,'Detailed Scores Group A'!$B$2:$B$113,0)),"")</f>
        <v/>
      </c>
      <c r="E176" t="str">
        <f>_xlfn.IFNA(IF(ISBLANK(INDEX('Detailed Scores Group A'!$E$2:$E$113,MATCH('Waitlisted Projects Group A'!A176,'Detailed Scores Group A'!$B$2:$B$113,0))),D176,INDEX('Detailed Scores Group A'!$E$2:$E$113,MATCH('Waitlisted Projects Group A'!A176,'Detailed Scores Group A'!$B$2:$B$113,0))),"")</f>
        <v/>
      </c>
      <c r="F176" s="1" t="str">
        <f>_xlfn.IFNA(INDEX('Detailed Scores Group A'!$F$2:$F$113,MATCH('Waitlisted Projects Group A'!A176,'Detailed Scores Group A'!$B$2:$B$113,0)),"")</f>
        <v/>
      </c>
      <c r="G176" s="1" t="str">
        <f>_xlfn.IFNA(INDEX('Detailed Scores Group A'!$AB$2:$AB$113,MATCH('Waitlisted Projects Group A'!A176,'Detailed Scores Group A'!$B$2:$B$113,0)),"")</f>
        <v/>
      </c>
      <c r="H176" s="44" t="str">
        <f>_xlfn.IFNA(INDEX('Detailed Scores Group A'!$AD$2:$AD$113,MATCH('Waitlisted Projects Group A'!A176,'Detailed Scores Group A'!$B$2:$B$113,0)),"")</f>
        <v/>
      </c>
    </row>
    <row r="177" spans="2:8">
      <c r="B177" t="str">
        <f>_xlfn.IFNA(INDEX('Detailed Scores Group A'!$D$2:$D$113,MATCH('Waitlisted Projects Group A'!A177,'Detailed Scores Group A'!$B$2:$B$113,0)),"")</f>
        <v/>
      </c>
      <c r="C177" t="str">
        <f>_xlfn.IFNA(INDEX('Detailed Scores Group A'!$A$2:$A$113,MATCH('Waitlisted Projects Group A'!A177,'Detailed Scores Group A'!$B$2:$B$113,0)),"")</f>
        <v/>
      </c>
      <c r="D177" t="str">
        <f>_xlfn.IFNA(INDEX('Detailed Scores Group A'!$C$2:$C$113,MATCH('Waitlisted Projects Group A'!A177,'Detailed Scores Group A'!$B$2:$B$113,0)),"")</f>
        <v/>
      </c>
      <c r="E177" t="str">
        <f>_xlfn.IFNA(IF(ISBLANK(INDEX('Detailed Scores Group A'!$E$2:$E$113,MATCH('Waitlisted Projects Group A'!A177,'Detailed Scores Group A'!$B$2:$B$113,0))),D177,INDEX('Detailed Scores Group A'!$E$2:$E$113,MATCH('Waitlisted Projects Group A'!A177,'Detailed Scores Group A'!$B$2:$B$113,0))),"")</f>
        <v/>
      </c>
      <c r="F177" s="1" t="str">
        <f>_xlfn.IFNA(INDEX('Detailed Scores Group A'!$F$2:$F$113,MATCH('Waitlisted Projects Group A'!A177,'Detailed Scores Group A'!$B$2:$B$113,0)),"")</f>
        <v/>
      </c>
      <c r="G177" s="1" t="str">
        <f>_xlfn.IFNA(INDEX('Detailed Scores Group A'!$AB$2:$AB$113,MATCH('Waitlisted Projects Group A'!A177,'Detailed Scores Group A'!$B$2:$B$113,0)),"")</f>
        <v/>
      </c>
      <c r="H177" s="44" t="str">
        <f>_xlfn.IFNA(INDEX('Detailed Scores Group A'!$AD$2:$AD$113,MATCH('Waitlisted Projects Group A'!A177,'Detailed Scores Group A'!$B$2:$B$113,0)),"")</f>
        <v/>
      </c>
    </row>
    <row r="178" spans="2:8">
      <c r="B178" t="str">
        <f>_xlfn.IFNA(INDEX('Detailed Scores Group A'!$D$2:$D$113,MATCH('Waitlisted Projects Group A'!A178,'Detailed Scores Group A'!$B$2:$B$113,0)),"")</f>
        <v/>
      </c>
      <c r="C178" t="str">
        <f>_xlfn.IFNA(INDEX('Detailed Scores Group A'!$A$2:$A$113,MATCH('Waitlisted Projects Group A'!A178,'Detailed Scores Group A'!$B$2:$B$113,0)),"")</f>
        <v/>
      </c>
      <c r="D178" t="str">
        <f>_xlfn.IFNA(INDEX('Detailed Scores Group A'!$C$2:$C$113,MATCH('Waitlisted Projects Group A'!A178,'Detailed Scores Group A'!$B$2:$B$113,0)),"")</f>
        <v/>
      </c>
      <c r="E178" t="str">
        <f>_xlfn.IFNA(IF(ISBLANK(INDEX('Detailed Scores Group A'!$E$2:$E$113,MATCH('Waitlisted Projects Group A'!A178,'Detailed Scores Group A'!$B$2:$B$113,0))),D178,INDEX('Detailed Scores Group A'!$E$2:$E$113,MATCH('Waitlisted Projects Group A'!A178,'Detailed Scores Group A'!$B$2:$B$113,0))),"")</f>
        <v/>
      </c>
      <c r="F178" s="1" t="str">
        <f>_xlfn.IFNA(INDEX('Detailed Scores Group A'!$F$2:$F$113,MATCH('Waitlisted Projects Group A'!A178,'Detailed Scores Group A'!$B$2:$B$113,0)),"")</f>
        <v/>
      </c>
      <c r="G178" s="1" t="str">
        <f>_xlfn.IFNA(INDEX('Detailed Scores Group A'!$AB$2:$AB$113,MATCH('Waitlisted Projects Group A'!A178,'Detailed Scores Group A'!$B$2:$B$113,0)),"")</f>
        <v/>
      </c>
      <c r="H178" s="44" t="str">
        <f>_xlfn.IFNA(INDEX('Detailed Scores Group A'!$AD$2:$AD$113,MATCH('Waitlisted Projects Group A'!A178,'Detailed Scores Group A'!$B$2:$B$113,0)),"")</f>
        <v/>
      </c>
    </row>
    <row r="179" spans="2:8">
      <c r="B179" t="str">
        <f>_xlfn.IFNA(INDEX('Detailed Scores Group A'!$D$2:$D$113,MATCH('Waitlisted Projects Group A'!A179,'Detailed Scores Group A'!$B$2:$B$113,0)),"")</f>
        <v/>
      </c>
      <c r="C179" t="str">
        <f>_xlfn.IFNA(INDEX('Detailed Scores Group A'!$A$2:$A$113,MATCH('Waitlisted Projects Group A'!A179,'Detailed Scores Group A'!$B$2:$B$113,0)),"")</f>
        <v/>
      </c>
      <c r="D179" t="str">
        <f>_xlfn.IFNA(INDEX('Detailed Scores Group A'!$C$2:$C$113,MATCH('Waitlisted Projects Group A'!A179,'Detailed Scores Group A'!$B$2:$B$113,0)),"")</f>
        <v/>
      </c>
      <c r="E179" t="str">
        <f>_xlfn.IFNA(IF(ISBLANK(INDEX('Detailed Scores Group A'!$E$2:$E$113,MATCH('Waitlisted Projects Group A'!A179,'Detailed Scores Group A'!$B$2:$B$113,0))),D179,INDEX('Detailed Scores Group A'!$E$2:$E$113,MATCH('Waitlisted Projects Group A'!A179,'Detailed Scores Group A'!$B$2:$B$113,0))),"")</f>
        <v/>
      </c>
      <c r="F179" s="1" t="str">
        <f>_xlfn.IFNA(INDEX('Detailed Scores Group A'!$F$2:$F$113,MATCH('Waitlisted Projects Group A'!A179,'Detailed Scores Group A'!$B$2:$B$113,0)),"")</f>
        <v/>
      </c>
      <c r="G179" s="1" t="str">
        <f>_xlfn.IFNA(INDEX('Detailed Scores Group A'!$AB$2:$AB$113,MATCH('Waitlisted Projects Group A'!A179,'Detailed Scores Group A'!$B$2:$B$113,0)),"")</f>
        <v/>
      </c>
      <c r="H179" s="44" t="str">
        <f>_xlfn.IFNA(INDEX('Detailed Scores Group A'!$AD$2:$AD$113,MATCH('Waitlisted Projects Group A'!A179,'Detailed Scores Group A'!$B$2:$B$113,0)),"")</f>
        <v/>
      </c>
    </row>
    <row r="180" spans="2:8">
      <c r="B180" t="str">
        <f>_xlfn.IFNA(INDEX('Detailed Scores Group A'!$D$2:$D$113,MATCH('Waitlisted Projects Group A'!A180,'Detailed Scores Group A'!$B$2:$B$113,0)),"")</f>
        <v/>
      </c>
      <c r="C180" t="str">
        <f>_xlfn.IFNA(INDEX('Detailed Scores Group A'!$A$2:$A$113,MATCH('Waitlisted Projects Group A'!A180,'Detailed Scores Group A'!$B$2:$B$113,0)),"")</f>
        <v/>
      </c>
      <c r="D180" t="str">
        <f>_xlfn.IFNA(INDEX('Detailed Scores Group A'!$C$2:$C$113,MATCH('Waitlisted Projects Group A'!A180,'Detailed Scores Group A'!$B$2:$B$113,0)),"")</f>
        <v/>
      </c>
      <c r="E180" t="str">
        <f>_xlfn.IFNA(IF(ISBLANK(INDEX('Detailed Scores Group A'!$E$2:$E$113,MATCH('Waitlisted Projects Group A'!A180,'Detailed Scores Group A'!$B$2:$B$113,0))),D180,INDEX('Detailed Scores Group A'!$E$2:$E$113,MATCH('Waitlisted Projects Group A'!A180,'Detailed Scores Group A'!$B$2:$B$113,0))),"")</f>
        <v/>
      </c>
      <c r="F180" s="1" t="str">
        <f>_xlfn.IFNA(INDEX('Detailed Scores Group A'!$F$2:$F$113,MATCH('Waitlisted Projects Group A'!A180,'Detailed Scores Group A'!$B$2:$B$113,0)),"")</f>
        <v/>
      </c>
      <c r="G180" s="1" t="str">
        <f>_xlfn.IFNA(INDEX('Detailed Scores Group A'!$AB$2:$AB$113,MATCH('Waitlisted Projects Group A'!A180,'Detailed Scores Group A'!$B$2:$B$113,0)),"")</f>
        <v/>
      </c>
      <c r="H180" s="44" t="str">
        <f>_xlfn.IFNA(INDEX('Detailed Scores Group A'!$AD$2:$AD$113,MATCH('Waitlisted Projects Group A'!A180,'Detailed Scores Group A'!$B$2:$B$113,0)),"")</f>
        <v/>
      </c>
    </row>
    <row r="181" spans="2:8">
      <c r="B181" t="str">
        <f>_xlfn.IFNA(INDEX('Detailed Scores Group A'!$D$2:$D$113,MATCH('Waitlisted Projects Group A'!A181,'Detailed Scores Group A'!$B$2:$B$113,0)),"")</f>
        <v/>
      </c>
      <c r="C181" t="str">
        <f>_xlfn.IFNA(INDEX('Detailed Scores Group A'!$A$2:$A$113,MATCH('Waitlisted Projects Group A'!A181,'Detailed Scores Group A'!$B$2:$B$113,0)),"")</f>
        <v/>
      </c>
      <c r="D181" t="str">
        <f>_xlfn.IFNA(INDEX('Detailed Scores Group A'!$C$2:$C$113,MATCH('Waitlisted Projects Group A'!A181,'Detailed Scores Group A'!$B$2:$B$113,0)),"")</f>
        <v/>
      </c>
      <c r="E181" t="str">
        <f>_xlfn.IFNA(IF(ISBLANK(INDEX('Detailed Scores Group A'!$E$2:$E$113,MATCH('Waitlisted Projects Group A'!A181,'Detailed Scores Group A'!$B$2:$B$113,0))),D181,INDEX('Detailed Scores Group A'!$E$2:$E$113,MATCH('Waitlisted Projects Group A'!A181,'Detailed Scores Group A'!$B$2:$B$113,0))),"")</f>
        <v/>
      </c>
      <c r="F181" s="1" t="str">
        <f>_xlfn.IFNA(INDEX('Detailed Scores Group A'!$F$2:$F$113,MATCH('Waitlisted Projects Group A'!A181,'Detailed Scores Group A'!$B$2:$B$113,0)),"")</f>
        <v/>
      </c>
      <c r="G181" s="1" t="str">
        <f>_xlfn.IFNA(INDEX('Detailed Scores Group A'!$AB$2:$AB$113,MATCH('Waitlisted Projects Group A'!A181,'Detailed Scores Group A'!$B$2:$B$113,0)),"")</f>
        <v/>
      </c>
      <c r="H181" s="44" t="str">
        <f>_xlfn.IFNA(INDEX('Detailed Scores Group A'!$AD$2:$AD$113,MATCH('Waitlisted Projects Group A'!A181,'Detailed Scores Group A'!$B$2:$B$113,0)),"")</f>
        <v/>
      </c>
    </row>
    <row r="182" spans="2:8">
      <c r="B182" t="str">
        <f>_xlfn.IFNA(INDEX('Detailed Scores Group A'!$D$2:$D$113,MATCH('Waitlisted Projects Group A'!A182,'Detailed Scores Group A'!$B$2:$B$113,0)),"")</f>
        <v/>
      </c>
      <c r="C182" t="str">
        <f>_xlfn.IFNA(INDEX('Detailed Scores Group A'!$A$2:$A$113,MATCH('Waitlisted Projects Group A'!A182,'Detailed Scores Group A'!$B$2:$B$113,0)),"")</f>
        <v/>
      </c>
      <c r="D182" t="str">
        <f>_xlfn.IFNA(INDEX('Detailed Scores Group A'!$C$2:$C$113,MATCH('Waitlisted Projects Group A'!A182,'Detailed Scores Group A'!$B$2:$B$113,0)),"")</f>
        <v/>
      </c>
      <c r="E182" t="str">
        <f>_xlfn.IFNA(IF(ISBLANK(INDEX('Detailed Scores Group A'!$E$2:$E$113,MATCH('Waitlisted Projects Group A'!A182,'Detailed Scores Group A'!$B$2:$B$113,0))),D182,INDEX('Detailed Scores Group A'!$E$2:$E$113,MATCH('Waitlisted Projects Group A'!A182,'Detailed Scores Group A'!$B$2:$B$113,0))),"")</f>
        <v/>
      </c>
      <c r="F182" s="1" t="str">
        <f>_xlfn.IFNA(INDEX('Detailed Scores Group A'!$F$2:$F$113,MATCH('Waitlisted Projects Group A'!A182,'Detailed Scores Group A'!$B$2:$B$113,0)),"")</f>
        <v/>
      </c>
      <c r="G182" s="1" t="str">
        <f>_xlfn.IFNA(INDEX('Detailed Scores Group A'!$AB$2:$AB$113,MATCH('Waitlisted Projects Group A'!A182,'Detailed Scores Group A'!$B$2:$B$113,0)),"")</f>
        <v/>
      </c>
      <c r="H182" s="44" t="str">
        <f>_xlfn.IFNA(INDEX('Detailed Scores Group A'!$AD$2:$AD$113,MATCH('Waitlisted Projects Group A'!A182,'Detailed Scores Group A'!$B$2:$B$113,0)),"")</f>
        <v/>
      </c>
    </row>
    <row r="183" spans="2:8">
      <c r="B183" t="str">
        <f>_xlfn.IFNA(INDEX('Detailed Scores Group A'!$D$2:$D$113,MATCH('Waitlisted Projects Group A'!A183,'Detailed Scores Group A'!$B$2:$B$113,0)),"")</f>
        <v/>
      </c>
      <c r="C183" t="str">
        <f>_xlfn.IFNA(INDEX('Detailed Scores Group A'!$A$2:$A$113,MATCH('Waitlisted Projects Group A'!A183,'Detailed Scores Group A'!$B$2:$B$113,0)),"")</f>
        <v/>
      </c>
      <c r="D183" t="str">
        <f>_xlfn.IFNA(INDEX('Detailed Scores Group A'!$C$2:$C$113,MATCH('Waitlisted Projects Group A'!A183,'Detailed Scores Group A'!$B$2:$B$113,0)),"")</f>
        <v/>
      </c>
      <c r="E183" t="str">
        <f>_xlfn.IFNA(IF(ISBLANK(INDEX('Detailed Scores Group A'!$E$2:$E$113,MATCH('Waitlisted Projects Group A'!A183,'Detailed Scores Group A'!$B$2:$B$113,0))),D183,INDEX('Detailed Scores Group A'!$E$2:$E$113,MATCH('Waitlisted Projects Group A'!A183,'Detailed Scores Group A'!$B$2:$B$113,0))),"")</f>
        <v/>
      </c>
      <c r="F183" s="1" t="str">
        <f>_xlfn.IFNA(INDEX('Detailed Scores Group A'!$F$2:$F$113,MATCH('Waitlisted Projects Group A'!A183,'Detailed Scores Group A'!$B$2:$B$113,0)),"")</f>
        <v/>
      </c>
      <c r="G183" s="1" t="str">
        <f>_xlfn.IFNA(INDEX('Detailed Scores Group A'!$AB$2:$AB$113,MATCH('Waitlisted Projects Group A'!A183,'Detailed Scores Group A'!$B$2:$B$113,0)),"")</f>
        <v/>
      </c>
      <c r="H183" s="44" t="str">
        <f>_xlfn.IFNA(INDEX('Detailed Scores Group A'!$AD$2:$AD$113,MATCH('Waitlisted Projects Group A'!A183,'Detailed Scores Group A'!$B$2:$B$113,0)),"")</f>
        <v/>
      </c>
    </row>
    <row r="184" spans="2:8">
      <c r="B184" t="str">
        <f>_xlfn.IFNA(INDEX('Detailed Scores Group A'!$D$2:$D$113,MATCH('Waitlisted Projects Group A'!A184,'Detailed Scores Group A'!$B$2:$B$113,0)),"")</f>
        <v/>
      </c>
      <c r="C184" t="str">
        <f>_xlfn.IFNA(INDEX('Detailed Scores Group A'!$A$2:$A$113,MATCH('Waitlisted Projects Group A'!A184,'Detailed Scores Group A'!$B$2:$B$113,0)),"")</f>
        <v/>
      </c>
      <c r="D184" t="str">
        <f>_xlfn.IFNA(INDEX('Detailed Scores Group A'!$C$2:$C$113,MATCH('Waitlisted Projects Group A'!A184,'Detailed Scores Group A'!$B$2:$B$113,0)),"")</f>
        <v/>
      </c>
      <c r="E184" t="str">
        <f>_xlfn.IFNA(IF(ISBLANK(INDEX('Detailed Scores Group A'!$E$2:$E$113,MATCH('Waitlisted Projects Group A'!A184,'Detailed Scores Group A'!$B$2:$B$113,0))),D184,INDEX('Detailed Scores Group A'!$E$2:$E$113,MATCH('Waitlisted Projects Group A'!A184,'Detailed Scores Group A'!$B$2:$B$113,0))),"")</f>
        <v/>
      </c>
      <c r="F184" s="1" t="str">
        <f>_xlfn.IFNA(INDEX('Detailed Scores Group A'!$F$2:$F$113,MATCH('Waitlisted Projects Group A'!A184,'Detailed Scores Group A'!$B$2:$B$113,0)),"")</f>
        <v/>
      </c>
      <c r="G184" s="1" t="str">
        <f>_xlfn.IFNA(INDEX('Detailed Scores Group A'!$AB$2:$AB$113,MATCH('Waitlisted Projects Group A'!A184,'Detailed Scores Group A'!$B$2:$B$113,0)),"")</f>
        <v/>
      </c>
      <c r="H184" s="44" t="str">
        <f>_xlfn.IFNA(INDEX('Detailed Scores Group A'!$AD$2:$AD$113,MATCH('Waitlisted Projects Group A'!A184,'Detailed Scores Group A'!$B$2:$B$113,0)),"")</f>
        <v/>
      </c>
    </row>
    <row r="185" spans="2:8">
      <c r="B185" t="str">
        <f>_xlfn.IFNA(INDEX('Detailed Scores Group A'!$D$2:$D$113,MATCH('Waitlisted Projects Group A'!A185,'Detailed Scores Group A'!$B$2:$B$113,0)),"")</f>
        <v/>
      </c>
      <c r="C185" t="str">
        <f>_xlfn.IFNA(INDEX('Detailed Scores Group A'!$A$2:$A$113,MATCH('Waitlisted Projects Group A'!A185,'Detailed Scores Group A'!$B$2:$B$113,0)),"")</f>
        <v/>
      </c>
      <c r="D185" t="str">
        <f>_xlfn.IFNA(INDEX('Detailed Scores Group A'!$C$2:$C$113,MATCH('Waitlisted Projects Group A'!A185,'Detailed Scores Group A'!$B$2:$B$113,0)),"")</f>
        <v/>
      </c>
      <c r="E185" t="str">
        <f>_xlfn.IFNA(IF(ISBLANK(INDEX('Detailed Scores Group A'!$E$2:$E$113,MATCH('Waitlisted Projects Group A'!A185,'Detailed Scores Group A'!$B$2:$B$113,0))),D185,INDEX('Detailed Scores Group A'!$E$2:$E$113,MATCH('Waitlisted Projects Group A'!A185,'Detailed Scores Group A'!$B$2:$B$113,0))),"")</f>
        <v/>
      </c>
      <c r="F185" s="1" t="str">
        <f>_xlfn.IFNA(INDEX('Detailed Scores Group A'!$F$2:$F$113,MATCH('Waitlisted Projects Group A'!A185,'Detailed Scores Group A'!$B$2:$B$113,0)),"")</f>
        <v/>
      </c>
      <c r="G185" s="1" t="str">
        <f>_xlfn.IFNA(INDEX('Detailed Scores Group A'!$AB$2:$AB$113,MATCH('Waitlisted Projects Group A'!A185,'Detailed Scores Group A'!$B$2:$B$113,0)),"")</f>
        <v/>
      </c>
      <c r="H185" s="44" t="str">
        <f>_xlfn.IFNA(INDEX('Detailed Scores Group A'!$AD$2:$AD$113,MATCH('Waitlisted Projects Group A'!A185,'Detailed Scores Group A'!$B$2:$B$113,0)),"")</f>
        <v/>
      </c>
    </row>
    <row r="186" spans="2:8">
      <c r="B186" t="str">
        <f>_xlfn.IFNA(INDEX('Detailed Scores Group A'!$D$2:$D$113,MATCH('Waitlisted Projects Group A'!A186,'Detailed Scores Group A'!$B$2:$B$113,0)),"")</f>
        <v/>
      </c>
      <c r="C186" t="str">
        <f>_xlfn.IFNA(INDEX('Detailed Scores Group A'!$A$2:$A$113,MATCH('Waitlisted Projects Group A'!A186,'Detailed Scores Group A'!$B$2:$B$113,0)),"")</f>
        <v/>
      </c>
      <c r="D186" t="str">
        <f>_xlfn.IFNA(INDEX('Detailed Scores Group A'!$C$2:$C$113,MATCH('Waitlisted Projects Group A'!A186,'Detailed Scores Group A'!$B$2:$B$113,0)),"")</f>
        <v/>
      </c>
      <c r="E186" t="str">
        <f>_xlfn.IFNA(IF(ISBLANK(INDEX('Detailed Scores Group A'!$E$2:$E$113,MATCH('Waitlisted Projects Group A'!A186,'Detailed Scores Group A'!$B$2:$B$113,0))),D186,INDEX('Detailed Scores Group A'!$E$2:$E$113,MATCH('Waitlisted Projects Group A'!A186,'Detailed Scores Group A'!$B$2:$B$113,0))),"")</f>
        <v/>
      </c>
      <c r="F186" s="1" t="str">
        <f>_xlfn.IFNA(INDEX('Detailed Scores Group A'!$F$2:$F$113,MATCH('Waitlisted Projects Group A'!A186,'Detailed Scores Group A'!$B$2:$B$113,0)),"")</f>
        <v/>
      </c>
      <c r="G186" s="1" t="str">
        <f>_xlfn.IFNA(INDEX('Detailed Scores Group A'!$AB$2:$AB$113,MATCH('Waitlisted Projects Group A'!A186,'Detailed Scores Group A'!$B$2:$B$113,0)),"")</f>
        <v/>
      </c>
      <c r="H186" s="44" t="str">
        <f>_xlfn.IFNA(INDEX('Detailed Scores Group A'!$AD$2:$AD$113,MATCH('Waitlisted Projects Group A'!A186,'Detailed Scores Group A'!$B$2:$B$113,0)),"")</f>
        <v/>
      </c>
    </row>
    <row r="187" spans="2:8">
      <c r="B187" t="str">
        <f>_xlfn.IFNA(INDEX('Detailed Scores Group A'!$D$2:$D$113,MATCH('Waitlisted Projects Group A'!A187,'Detailed Scores Group A'!$B$2:$B$113,0)),"")</f>
        <v/>
      </c>
      <c r="C187" t="str">
        <f>_xlfn.IFNA(INDEX('Detailed Scores Group A'!$A$2:$A$113,MATCH('Waitlisted Projects Group A'!A187,'Detailed Scores Group A'!$B$2:$B$113,0)),"")</f>
        <v/>
      </c>
      <c r="D187" t="str">
        <f>_xlfn.IFNA(INDEX('Detailed Scores Group A'!$C$2:$C$113,MATCH('Waitlisted Projects Group A'!A187,'Detailed Scores Group A'!$B$2:$B$113,0)),"")</f>
        <v/>
      </c>
      <c r="E187" t="str">
        <f>_xlfn.IFNA(IF(ISBLANK(INDEX('Detailed Scores Group A'!$E$2:$E$113,MATCH('Waitlisted Projects Group A'!A187,'Detailed Scores Group A'!$B$2:$B$113,0))),D187,INDEX('Detailed Scores Group A'!$E$2:$E$113,MATCH('Waitlisted Projects Group A'!A187,'Detailed Scores Group A'!$B$2:$B$113,0))),"")</f>
        <v/>
      </c>
      <c r="F187" s="1" t="str">
        <f>_xlfn.IFNA(INDEX('Detailed Scores Group A'!$F$2:$F$113,MATCH('Waitlisted Projects Group A'!A187,'Detailed Scores Group A'!$B$2:$B$113,0)),"")</f>
        <v/>
      </c>
      <c r="G187" s="1" t="str">
        <f>_xlfn.IFNA(INDEX('Detailed Scores Group A'!$AB$2:$AB$113,MATCH('Waitlisted Projects Group A'!A187,'Detailed Scores Group A'!$B$2:$B$113,0)),"")</f>
        <v/>
      </c>
      <c r="H187" s="44" t="str">
        <f>_xlfn.IFNA(INDEX('Detailed Scores Group A'!$AD$2:$AD$113,MATCH('Waitlisted Projects Group A'!A187,'Detailed Scores Group A'!$B$2:$B$113,0)),"")</f>
        <v/>
      </c>
    </row>
    <row r="188" spans="2:8">
      <c r="B188" t="str">
        <f>_xlfn.IFNA(INDEX('Detailed Scores Group A'!$D$2:$D$113,MATCH('Waitlisted Projects Group A'!A188,'Detailed Scores Group A'!$B$2:$B$113,0)),"")</f>
        <v/>
      </c>
      <c r="C188" t="str">
        <f>_xlfn.IFNA(INDEX('Detailed Scores Group A'!$A$2:$A$113,MATCH('Waitlisted Projects Group A'!A188,'Detailed Scores Group A'!$B$2:$B$113,0)),"")</f>
        <v/>
      </c>
      <c r="D188" t="str">
        <f>_xlfn.IFNA(INDEX('Detailed Scores Group A'!$C$2:$C$113,MATCH('Waitlisted Projects Group A'!A188,'Detailed Scores Group A'!$B$2:$B$113,0)),"")</f>
        <v/>
      </c>
      <c r="E188" t="str">
        <f>_xlfn.IFNA(IF(ISBLANK(INDEX('Detailed Scores Group A'!$E$2:$E$113,MATCH('Waitlisted Projects Group A'!A188,'Detailed Scores Group A'!$B$2:$B$113,0))),D188,INDEX('Detailed Scores Group A'!$E$2:$E$113,MATCH('Waitlisted Projects Group A'!A188,'Detailed Scores Group A'!$B$2:$B$113,0))),"")</f>
        <v/>
      </c>
      <c r="F188" s="1" t="str">
        <f>_xlfn.IFNA(INDEX('Detailed Scores Group A'!$F$2:$F$113,MATCH('Waitlisted Projects Group A'!A188,'Detailed Scores Group A'!$B$2:$B$113,0)),"")</f>
        <v/>
      </c>
      <c r="G188" s="1" t="str">
        <f>_xlfn.IFNA(INDEX('Detailed Scores Group A'!$AB$2:$AB$113,MATCH('Waitlisted Projects Group A'!A188,'Detailed Scores Group A'!$B$2:$B$113,0)),"")</f>
        <v/>
      </c>
      <c r="H188" s="44" t="str">
        <f>_xlfn.IFNA(INDEX('Detailed Scores Group A'!$AD$2:$AD$113,MATCH('Waitlisted Projects Group A'!A188,'Detailed Scores Group A'!$B$2:$B$113,0)),"")</f>
        <v/>
      </c>
    </row>
    <row r="189" spans="2:8">
      <c r="B189" t="str">
        <f>_xlfn.IFNA(INDEX('Detailed Scores Group A'!$D$2:$D$113,MATCH('Waitlisted Projects Group A'!A189,'Detailed Scores Group A'!$B$2:$B$113,0)),"")</f>
        <v/>
      </c>
      <c r="C189" t="str">
        <f>_xlfn.IFNA(INDEX('Detailed Scores Group A'!$A$2:$A$113,MATCH('Waitlisted Projects Group A'!A189,'Detailed Scores Group A'!$B$2:$B$113,0)),"")</f>
        <v/>
      </c>
      <c r="D189" t="str">
        <f>_xlfn.IFNA(INDEX('Detailed Scores Group A'!$C$2:$C$113,MATCH('Waitlisted Projects Group A'!A189,'Detailed Scores Group A'!$B$2:$B$113,0)),"")</f>
        <v/>
      </c>
      <c r="E189" t="str">
        <f>_xlfn.IFNA(IF(ISBLANK(INDEX('Detailed Scores Group A'!$E$2:$E$113,MATCH('Waitlisted Projects Group A'!A189,'Detailed Scores Group A'!$B$2:$B$113,0))),D189,INDEX('Detailed Scores Group A'!$E$2:$E$113,MATCH('Waitlisted Projects Group A'!A189,'Detailed Scores Group A'!$B$2:$B$113,0))),"")</f>
        <v/>
      </c>
      <c r="F189" s="1" t="str">
        <f>_xlfn.IFNA(INDEX('Detailed Scores Group A'!$F$2:$F$113,MATCH('Waitlisted Projects Group A'!A189,'Detailed Scores Group A'!$B$2:$B$113,0)),"")</f>
        <v/>
      </c>
      <c r="G189" s="1" t="str">
        <f>_xlfn.IFNA(INDEX('Detailed Scores Group A'!$AB$2:$AB$113,MATCH('Waitlisted Projects Group A'!A189,'Detailed Scores Group A'!$B$2:$B$113,0)),"")</f>
        <v/>
      </c>
      <c r="H189" s="44" t="str">
        <f>_xlfn.IFNA(INDEX('Detailed Scores Group A'!$AD$2:$AD$113,MATCH('Waitlisted Projects Group A'!A189,'Detailed Scores Group A'!$B$2:$B$113,0)),"")</f>
        <v/>
      </c>
    </row>
    <row r="190" spans="2:8">
      <c r="B190" t="str">
        <f>_xlfn.IFNA(INDEX('Detailed Scores Group A'!$D$2:$D$113,MATCH('Waitlisted Projects Group A'!A190,'Detailed Scores Group A'!$B$2:$B$113,0)),"")</f>
        <v/>
      </c>
      <c r="C190" t="str">
        <f>_xlfn.IFNA(INDEX('Detailed Scores Group A'!$A$2:$A$113,MATCH('Waitlisted Projects Group A'!A190,'Detailed Scores Group A'!$B$2:$B$113,0)),"")</f>
        <v/>
      </c>
      <c r="D190" t="str">
        <f>_xlfn.IFNA(INDEX('Detailed Scores Group A'!$C$2:$C$113,MATCH('Waitlisted Projects Group A'!A190,'Detailed Scores Group A'!$B$2:$B$113,0)),"")</f>
        <v/>
      </c>
      <c r="E190" t="str">
        <f>_xlfn.IFNA(IF(ISBLANK(INDEX('Detailed Scores Group A'!$E$2:$E$113,MATCH('Waitlisted Projects Group A'!A190,'Detailed Scores Group A'!$B$2:$B$113,0))),D190,INDEX('Detailed Scores Group A'!$E$2:$E$113,MATCH('Waitlisted Projects Group A'!A190,'Detailed Scores Group A'!$B$2:$B$113,0))),"")</f>
        <v/>
      </c>
      <c r="F190" s="1" t="str">
        <f>_xlfn.IFNA(INDEX('Detailed Scores Group A'!$F$2:$F$113,MATCH('Waitlisted Projects Group A'!A190,'Detailed Scores Group A'!$B$2:$B$113,0)),"")</f>
        <v/>
      </c>
      <c r="G190" s="1" t="str">
        <f>_xlfn.IFNA(INDEX('Detailed Scores Group A'!$AB$2:$AB$113,MATCH('Waitlisted Projects Group A'!A190,'Detailed Scores Group A'!$B$2:$B$113,0)),"")</f>
        <v/>
      </c>
      <c r="H190" s="44" t="str">
        <f>_xlfn.IFNA(INDEX('Detailed Scores Group A'!$AD$2:$AD$113,MATCH('Waitlisted Projects Group A'!A190,'Detailed Scores Group A'!$B$2:$B$113,0)),"")</f>
        <v/>
      </c>
    </row>
    <row r="191" spans="2:8">
      <c r="B191" t="str">
        <f>_xlfn.IFNA(INDEX('Detailed Scores Group A'!$D$2:$D$113,MATCH('Waitlisted Projects Group A'!A191,'Detailed Scores Group A'!$B$2:$B$113,0)),"")</f>
        <v/>
      </c>
      <c r="C191" t="str">
        <f>_xlfn.IFNA(INDEX('Detailed Scores Group A'!$A$2:$A$113,MATCH('Waitlisted Projects Group A'!A191,'Detailed Scores Group A'!$B$2:$B$113,0)),"")</f>
        <v/>
      </c>
      <c r="D191" t="str">
        <f>_xlfn.IFNA(INDEX('Detailed Scores Group A'!$C$2:$C$113,MATCH('Waitlisted Projects Group A'!A191,'Detailed Scores Group A'!$B$2:$B$113,0)),"")</f>
        <v/>
      </c>
      <c r="E191" t="str">
        <f>_xlfn.IFNA(IF(ISBLANK(INDEX('Detailed Scores Group A'!$E$2:$E$113,MATCH('Waitlisted Projects Group A'!A191,'Detailed Scores Group A'!$B$2:$B$113,0))),D191,INDEX('Detailed Scores Group A'!$E$2:$E$113,MATCH('Waitlisted Projects Group A'!A191,'Detailed Scores Group A'!$B$2:$B$113,0))),"")</f>
        <v/>
      </c>
      <c r="F191" s="1" t="str">
        <f>_xlfn.IFNA(INDEX('Detailed Scores Group A'!$F$2:$F$113,MATCH('Waitlisted Projects Group A'!A191,'Detailed Scores Group A'!$B$2:$B$113,0)),"")</f>
        <v/>
      </c>
      <c r="G191" s="1" t="str">
        <f>_xlfn.IFNA(INDEX('Detailed Scores Group A'!$AB$2:$AB$113,MATCH('Waitlisted Projects Group A'!A191,'Detailed Scores Group A'!$B$2:$B$113,0)),"")</f>
        <v/>
      </c>
      <c r="H191" s="44" t="str">
        <f>_xlfn.IFNA(INDEX('Detailed Scores Group A'!$AD$2:$AD$113,MATCH('Waitlisted Projects Group A'!A191,'Detailed Scores Group A'!$B$2:$B$113,0)),"")</f>
        <v/>
      </c>
    </row>
    <row r="192" spans="2:8">
      <c r="B192" t="str">
        <f>_xlfn.IFNA(INDEX('Detailed Scores Group A'!$D$2:$D$113,MATCH('Waitlisted Projects Group A'!A192,'Detailed Scores Group A'!$B$2:$B$113,0)),"")</f>
        <v/>
      </c>
      <c r="C192" t="str">
        <f>_xlfn.IFNA(INDEX('Detailed Scores Group A'!$A$2:$A$113,MATCH('Waitlisted Projects Group A'!A192,'Detailed Scores Group A'!$B$2:$B$113,0)),"")</f>
        <v/>
      </c>
      <c r="D192" t="str">
        <f>_xlfn.IFNA(INDEX('Detailed Scores Group A'!$C$2:$C$113,MATCH('Waitlisted Projects Group A'!A192,'Detailed Scores Group A'!$B$2:$B$113,0)),"")</f>
        <v/>
      </c>
      <c r="E192" t="str">
        <f>_xlfn.IFNA(IF(ISBLANK(INDEX('Detailed Scores Group A'!$E$2:$E$113,MATCH('Waitlisted Projects Group A'!A192,'Detailed Scores Group A'!$B$2:$B$113,0))),D192,INDEX('Detailed Scores Group A'!$E$2:$E$113,MATCH('Waitlisted Projects Group A'!A192,'Detailed Scores Group A'!$B$2:$B$113,0))),"")</f>
        <v/>
      </c>
      <c r="F192" s="1" t="str">
        <f>_xlfn.IFNA(INDEX('Detailed Scores Group A'!$F$2:$F$113,MATCH('Waitlisted Projects Group A'!A192,'Detailed Scores Group A'!$B$2:$B$113,0)),"")</f>
        <v/>
      </c>
      <c r="G192" s="1" t="str">
        <f>_xlfn.IFNA(INDEX('Detailed Scores Group A'!$AB$2:$AB$113,MATCH('Waitlisted Projects Group A'!A192,'Detailed Scores Group A'!$B$2:$B$113,0)),"")</f>
        <v/>
      </c>
      <c r="H192" s="44" t="str">
        <f>_xlfn.IFNA(INDEX('Detailed Scores Group A'!$AD$2:$AD$113,MATCH('Waitlisted Projects Group A'!A192,'Detailed Scores Group A'!$B$2:$B$113,0)),"")</f>
        <v/>
      </c>
    </row>
    <row r="193" spans="2:8">
      <c r="B193" t="str">
        <f>_xlfn.IFNA(INDEX('Detailed Scores Group A'!$D$2:$D$113,MATCH('Waitlisted Projects Group A'!A193,'Detailed Scores Group A'!$B$2:$B$113,0)),"")</f>
        <v/>
      </c>
      <c r="C193" t="str">
        <f>_xlfn.IFNA(INDEX('Detailed Scores Group A'!$A$2:$A$113,MATCH('Waitlisted Projects Group A'!A193,'Detailed Scores Group A'!$B$2:$B$113,0)),"")</f>
        <v/>
      </c>
      <c r="D193" t="str">
        <f>_xlfn.IFNA(INDEX('Detailed Scores Group A'!$C$2:$C$113,MATCH('Waitlisted Projects Group A'!A193,'Detailed Scores Group A'!$B$2:$B$113,0)),"")</f>
        <v/>
      </c>
      <c r="E193" t="str">
        <f>_xlfn.IFNA(IF(ISBLANK(INDEX('Detailed Scores Group A'!$E$2:$E$113,MATCH('Waitlisted Projects Group A'!A193,'Detailed Scores Group A'!$B$2:$B$113,0))),D193,INDEX('Detailed Scores Group A'!$E$2:$E$113,MATCH('Waitlisted Projects Group A'!A193,'Detailed Scores Group A'!$B$2:$B$113,0))),"")</f>
        <v/>
      </c>
      <c r="F193" s="1" t="str">
        <f>_xlfn.IFNA(INDEX('Detailed Scores Group A'!$F$2:$F$113,MATCH('Waitlisted Projects Group A'!A193,'Detailed Scores Group A'!$B$2:$B$113,0)),"")</f>
        <v/>
      </c>
      <c r="G193" s="1" t="str">
        <f>_xlfn.IFNA(INDEX('Detailed Scores Group A'!$AB$2:$AB$113,MATCH('Waitlisted Projects Group A'!A193,'Detailed Scores Group A'!$B$2:$B$113,0)),"")</f>
        <v/>
      </c>
      <c r="H193" s="44" t="str">
        <f>_xlfn.IFNA(INDEX('Detailed Scores Group A'!$AD$2:$AD$113,MATCH('Waitlisted Projects Group A'!A193,'Detailed Scores Group A'!$B$2:$B$113,0)),"")</f>
        <v/>
      </c>
    </row>
    <row r="194" spans="2:8">
      <c r="B194" t="str">
        <f>_xlfn.IFNA(INDEX('Detailed Scores Group A'!$D$2:$D$113,MATCH('Waitlisted Projects Group A'!A194,'Detailed Scores Group A'!$B$2:$B$113,0)),"")</f>
        <v/>
      </c>
      <c r="C194" t="str">
        <f>_xlfn.IFNA(INDEX('Detailed Scores Group A'!$A$2:$A$113,MATCH('Waitlisted Projects Group A'!A194,'Detailed Scores Group A'!$B$2:$B$113,0)),"")</f>
        <v/>
      </c>
      <c r="D194" t="str">
        <f>_xlfn.IFNA(INDEX('Detailed Scores Group A'!$C$2:$C$113,MATCH('Waitlisted Projects Group A'!A194,'Detailed Scores Group A'!$B$2:$B$113,0)),"")</f>
        <v/>
      </c>
      <c r="E194" t="str">
        <f>_xlfn.IFNA(IF(ISBLANK(INDEX('Detailed Scores Group A'!$E$2:$E$113,MATCH('Waitlisted Projects Group A'!A194,'Detailed Scores Group A'!$B$2:$B$113,0))),D194,INDEX('Detailed Scores Group A'!$E$2:$E$113,MATCH('Waitlisted Projects Group A'!A194,'Detailed Scores Group A'!$B$2:$B$113,0))),"")</f>
        <v/>
      </c>
      <c r="F194" s="1" t="str">
        <f>_xlfn.IFNA(INDEX('Detailed Scores Group A'!$F$2:$F$113,MATCH('Waitlisted Projects Group A'!A194,'Detailed Scores Group A'!$B$2:$B$113,0)),"")</f>
        <v/>
      </c>
      <c r="G194" s="1" t="str">
        <f>_xlfn.IFNA(INDEX('Detailed Scores Group A'!$AB$2:$AB$113,MATCH('Waitlisted Projects Group A'!A194,'Detailed Scores Group A'!$B$2:$B$113,0)),"")</f>
        <v/>
      </c>
      <c r="H194" s="44" t="str">
        <f>_xlfn.IFNA(INDEX('Detailed Scores Group A'!$AD$2:$AD$113,MATCH('Waitlisted Projects Group A'!A194,'Detailed Scores Group A'!$B$2:$B$113,0)),"")</f>
        <v/>
      </c>
    </row>
    <row r="195" spans="2:8">
      <c r="B195" t="str">
        <f>_xlfn.IFNA(INDEX('Detailed Scores Group A'!$D$2:$D$113,MATCH('Waitlisted Projects Group A'!A195,'Detailed Scores Group A'!$B$2:$B$113,0)),"")</f>
        <v/>
      </c>
      <c r="C195" t="str">
        <f>_xlfn.IFNA(INDEX('Detailed Scores Group A'!$A$2:$A$113,MATCH('Waitlisted Projects Group A'!A195,'Detailed Scores Group A'!$B$2:$B$113,0)),"")</f>
        <v/>
      </c>
      <c r="D195" t="str">
        <f>_xlfn.IFNA(INDEX('Detailed Scores Group A'!$C$2:$C$113,MATCH('Waitlisted Projects Group A'!A195,'Detailed Scores Group A'!$B$2:$B$113,0)),"")</f>
        <v/>
      </c>
      <c r="E195" t="str">
        <f>_xlfn.IFNA(IF(ISBLANK(INDEX('Detailed Scores Group A'!$E$2:$E$113,MATCH('Waitlisted Projects Group A'!A195,'Detailed Scores Group A'!$B$2:$B$113,0))),D195,INDEX('Detailed Scores Group A'!$E$2:$E$113,MATCH('Waitlisted Projects Group A'!A195,'Detailed Scores Group A'!$B$2:$B$113,0))),"")</f>
        <v/>
      </c>
      <c r="F195" s="1" t="str">
        <f>_xlfn.IFNA(INDEX('Detailed Scores Group A'!$F$2:$F$113,MATCH('Waitlisted Projects Group A'!A195,'Detailed Scores Group A'!$B$2:$B$113,0)),"")</f>
        <v/>
      </c>
      <c r="G195" s="1" t="str">
        <f>_xlfn.IFNA(INDEX('Detailed Scores Group A'!$AB$2:$AB$113,MATCH('Waitlisted Projects Group A'!A195,'Detailed Scores Group A'!$B$2:$B$113,0)),"")</f>
        <v/>
      </c>
      <c r="H195" s="44" t="str">
        <f>_xlfn.IFNA(INDEX('Detailed Scores Group A'!$AD$2:$AD$113,MATCH('Waitlisted Projects Group A'!A195,'Detailed Scores Group A'!$B$2:$B$113,0)),"")</f>
        <v/>
      </c>
    </row>
    <row r="196" spans="2:8">
      <c r="B196" t="str">
        <f>_xlfn.IFNA(INDEX('Detailed Scores Group A'!$D$2:$D$113,MATCH('Waitlisted Projects Group A'!A196,'Detailed Scores Group A'!$B$2:$B$113,0)),"")</f>
        <v/>
      </c>
      <c r="C196" t="str">
        <f>_xlfn.IFNA(INDEX('Detailed Scores Group A'!$A$2:$A$113,MATCH('Waitlisted Projects Group A'!A196,'Detailed Scores Group A'!$B$2:$B$113,0)),"")</f>
        <v/>
      </c>
      <c r="D196" t="str">
        <f>_xlfn.IFNA(INDEX('Detailed Scores Group A'!$C$2:$C$113,MATCH('Waitlisted Projects Group A'!A196,'Detailed Scores Group A'!$B$2:$B$113,0)),"")</f>
        <v/>
      </c>
      <c r="E196" t="str">
        <f>_xlfn.IFNA(IF(ISBLANK(INDEX('Detailed Scores Group A'!$E$2:$E$113,MATCH('Waitlisted Projects Group A'!A196,'Detailed Scores Group A'!$B$2:$B$113,0))),D196,INDEX('Detailed Scores Group A'!$E$2:$E$113,MATCH('Waitlisted Projects Group A'!A196,'Detailed Scores Group A'!$B$2:$B$113,0))),"")</f>
        <v/>
      </c>
      <c r="F196" s="1" t="str">
        <f>_xlfn.IFNA(INDEX('Detailed Scores Group A'!$F$2:$F$113,MATCH('Waitlisted Projects Group A'!A196,'Detailed Scores Group A'!$B$2:$B$113,0)),"")</f>
        <v/>
      </c>
      <c r="G196" s="1" t="str">
        <f>_xlfn.IFNA(INDEX('Detailed Scores Group A'!$AB$2:$AB$113,MATCH('Waitlisted Projects Group A'!A196,'Detailed Scores Group A'!$B$2:$B$113,0)),"")</f>
        <v/>
      </c>
      <c r="H196" s="44" t="str">
        <f>_xlfn.IFNA(INDEX('Detailed Scores Group A'!$AD$2:$AD$113,MATCH('Waitlisted Projects Group A'!A196,'Detailed Scores Group A'!$B$2:$B$113,0)),"")</f>
        <v/>
      </c>
    </row>
    <row r="197" spans="2:8">
      <c r="B197" t="str">
        <f>_xlfn.IFNA(INDEX('Detailed Scores Group A'!$D$2:$D$113,MATCH('Waitlisted Projects Group A'!A197,'Detailed Scores Group A'!$B$2:$B$113,0)),"")</f>
        <v/>
      </c>
      <c r="C197" t="str">
        <f>_xlfn.IFNA(INDEX('Detailed Scores Group A'!$A$2:$A$113,MATCH('Waitlisted Projects Group A'!A197,'Detailed Scores Group A'!$B$2:$B$113,0)),"")</f>
        <v/>
      </c>
      <c r="D197" t="str">
        <f>_xlfn.IFNA(INDEX('Detailed Scores Group A'!$C$2:$C$113,MATCH('Waitlisted Projects Group A'!A197,'Detailed Scores Group A'!$B$2:$B$113,0)),"")</f>
        <v/>
      </c>
      <c r="E197" t="str">
        <f>_xlfn.IFNA(IF(ISBLANK(INDEX('Detailed Scores Group A'!$E$2:$E$113,MATCH('Waitlisted Projects Group A'!A197,'Detailed Scores Group A'!$B$2:$B$113,0))),D197,INDEX('Detailed Scores Group A'!$E$2:$E$113,MATCH('Waitlisted Projects Group A'!A197,'Detailed Scores Group A'!$B$2:$B$113,0))),"")</f>
        <v/>
      </c>
      <c r="F197" s="1" t="str">
        <f>_xlfn.IFNA(INDEX('Detailed Scores Group A'!$F$2:$F$113,MATCH('Waitlisted Projects Group A'!A197,'Detailed Scores Group A'!$B$2:$B$113,0)),"")</f>
        <v/>
      </c>
      <c r="G197" s="1" t="str">
        <f>_xlfn.IFNA(INDEX('Detailed Scores Group A'!$AB$2:$AB$113,MATCH('Waitlisted Projects Group A'!A197,'Detailed Scores Group A'!$B$2:$B$113,0)),"")</f>
        <v/>
      </c>
      <c r="H197" s="44" t="str">
        <f>_xlfn.IFNA(INDEX('Detailed Scores Group A'!$AD$2:$AD$113,MATCH('Waitlisted Projects Group A'!A197,'Detailed Scores Group A'!$B$2:$B$113,0)),"")</f>
        <v/>
      </c>
    </row>
    <row r="198" spans="2:8">
      <c r="B198" t="str">
        <f>_xlfn.IFNA(INDEX('Detailed Scores Group A'!$D$2:$D$113,MATCH('Waitlisted Projects Group A'!A198,'Detailed Scores Group A'!$B$2:$B$113,0)),"")</f>
        <v/>
      </c>
      <c r="C198" t="str">
        <f>_xlfn.IFNA(INDEX('Detailed Scores Group A'!$A$2:$A$113,MATCH('Waitlisted Projects Group A'!A198,'Detailed Scores Group A'!$B$2:$B$113,0)),"")</f>
        <v/>
      </c>
      <c r="D198" t="str">
        <f>_xlfn.IFNA(INDEX('Detailed Scores Group A'!$C$2:$C$113,MATCH('Waitlisted Projects Group A'!A198,'Detailed Scores Group A'!$B$2:$B$113,0)),"")</f>
        <v/>
      </c>
      <c r="E198" t="str">
        <f>_xlfn.IFNA(IF(ISBLANK(INDEX('Detailed Scores Group A'!$E$2:$E$113,MATCH('Waitlisted Projects Group A'!A198,'Detailed Scores Group A'!$B$2:$B$113,0))),D198,INDEX('Detailed Scores Group A'!$E$2:$E$113,MATCH('Waitlisted Projects Group A'!A198,'Detailed Scores Group A'!$B$2:$B$113,0))),"")</f>
        <v/>
      </c>
      <c r="F198" s="1" t="str">
        <f>_xlfn.IFNA(INDEX('Detailed Scores Group A'!$F$2:$F$113,MATCH('Waitlisted Projects Group A'!A198,'Detailed Scores Group A'!$B$2:$B$113,0)),"")</f>
        <v/>
      </c>
      <c r="G198" s="1" t="str">
        <f>_xlfn.IFNA(INDEX('Detailed Scores Group A'!$AB$2:$AB$113,MATCH('Waitlisted Projects Group A'!A198,'Detailed Scores Group A'!$B$2:$B$113,0)),"")</f>
        <v/>
      </c>
      <c r="H198" s="44" t="str">
        <f>_xlfn.IFNA(INDEX('Detailed Scores Group A'!$AD$2:$AD$113,MATCH('Waitlisted Projects Group A'!A198,'Detailed Scores Group A'!$B$2:$B$113,0)),"")</f>
        <v/>
      </c>
    </row>
    <row r="199" spans="2:8">
      <c r="B199" t="str">
        <f>_xlfn.IFNA(INDEX('Detailed Scores Group A'!$D$2:$D$113,MATCH('Waitlisted Projects Group A'!A199,'Detailed Scores Group A'!$B$2:$B$113,0)),"")</f>
        <v/>
      </c>
      <c r="C199" t="str">
        <f>_xlfn.IFNA(INDEX('Detailed Scores Group A'!$A$2:$A$113,MATCH('Waitlisted Projects Group A'!A199,'Detailed Scores Group A'!$B$2:$B$113,0)),"")</f>
        <v/>
      </c>
      <c r="D199" t="str">
        <f>_xlfn.IFNA(INDEX('Detailed Scores Group A'!$C$2:$C$113,MATCH('Waitlisted Projects Group A'!A199,'Detailed Scores Group A'!$B$2:$B$113,0)),"")</f>
        <v/>
      </c>
      <c r="E199" t="str">
        <f>_xlfn.IFNA(IF(ISBLANK(INDEX('Detailed Scores Group A'!$E$2:$E$113,MATCH('Waitlisted Projects Group A'!A199,'Detailed Scores Group A'!$B$2:$B$113,0))),D199,INDEX('Detailed Scores Group A'!$E$2:$E$113,MATCH('Waitlisted Projects Group A'!A199,'Detailed Scores Group A'!$B$2:$B$113,0))),"")</f>
        <v/>
      </c>
      <c r="F199" s="1" t="str">
        <f>_xlfn.IFNA(INDEX('Detailed Scores Group A'!$F$2:$F$113,MATCH('Waitlisted Projects Group A'!A199,'Detailed Scores Group A'!$B$2:$B$113,0)),"")</f>
        <v/>
      </c>
      <c r="G199" s="1" t="str">
        <f>_xlfn.IFNA(INDEX('Detailed Scores Group A'!$AB$2:$AB$113,MATCH('Waitlisted Projects Group A'!A199,'Detailed Scores Group A'!$B$2:$B$113,0)),"")</f>
        <v/>
      </c>
      <c r="H199" s="44" t="str">
        <f>_xlfn.IFNA(INDEX('Detailed Scores Group A'!$AD$2:$AD$113,MATCH('Waitlisted Projects Group A'!A199,'Detailed Scores Group A'!$B$2:$B$113,0)),"")</f>
        <v/>
      </c>
    </row>
    <row r="200" spans="2:8">
      <c r="B200" t="str">
        <f>_xlfn.IFNA(INDEX('Detailed Scores Group A'!$D$2:$D$113,MATCH('Waitlisted Projects Group A'!A200,'Detailed Scores Group A'!$B$2:$B$113,0)),"")</f>
        <v/>
      </c>
      <c r="C200" t="str">
        <f>_xlfn.IFNA(INDEX('Detailed Scores Group A'!$A$2:$A$113,MATCH('Waitlisted Projects Group A'!A200,'Detailed Scores Group A'!$B$2:$B$113,0)),"")</f>
        <v/>
      </c>
      <c r="D200" t="str">
        <f>_xlfn.IFNA(INDEX('Detailed Scores Group A'!$C$2:$C$113,MATCH('Waitlisted Projects Group A'!A200,'Detailed Scores Group A'!$B$2:$B$113,0)),"")</f>
        <v/>
      </c>
      <c r="E200" t="str">
        <f>_xlfn.IFNA(IF(ISBLANK(INDEX('Detailed Scores Group A'!$E$2:$E$113,MATCH('Waitlisted Projects Group A'!A200,'Detailed Scores Group A'!$B$2:$B$113,0))),D200,INDEX('Detailed Scores Group A'!$E$2:$E$113,MATCH('Waitlisted Projects Group A'!A200,'Detailed Scores Group A'!$B$2:$B$113,0))),"")</f>
        <v/>
      </c>
      <c r="F200" s="1" t="str">
        <f>_xlfn.IFNA(INDEX('Detailed Scores Group A'!$F$2:$F$113,MATCH('Waitlisted Projects Group A'!A200,'Detailed Scores Group A'!$B$2:$B$113,0)),"")</f>
        <v/>
      </c>
      <c r="G200" s="1" t="str">
        <f>_xlfn.IFNA(INDEX('Detailed Scores Group A'!$AB$2:$AB$113,MATCH('Waitlisted Projects Group A'!A200,'Detailed Scores Group A'!$B$2:$B$113,0)),"")</f>
        <v/>
      </c>
      <c r="H200" s="44" t="str">
        <f>_xlfn.IFNA(INDEX('Detailed Scores Group A'!$AD$2:$AD$113,MATCH('Waitlisted Projects Group A'!A200,'Detailed Scores Group A'!$B$2:$B$113,0)),"")</f>
        <v/>
      </c>
    </row>
    <row r="201" spans="2:8">
      <c r="B201" t="str">
        <f>_xlfn.IFNA(INDEX('Detailed Scores Group A'!$D$2:$D$113,MATCH('Waitlisted Projects Group A'!A201,'Detailed Scores Group A'!$B$2:$B$113,0)),"")</f>
        <v/>
      </c>
      <c r="C201" t="str">
        <f>_xlfn.IFNA(INDEX('Detailed Scores Group A'!$A$2:$A$113,MATCH('Waitlisted Projects Group A'!A201,'Detailed Scores Group A'!$B$2:$B$113,0)),"")</f>
        <v/>
      </c>
      <c r="D201" t="str">
        <f>_xlfn.IFNA(INDEX('Detailed Scores Group A'!$C$2:$C$113,MATCH('Waitlisted Projects Group A'!A201,'Detailed Scores Group A'!$B$2:$B$113,0)),"")</f>
        <v/>
      </c>
      <c r="E201" t="str">
        <f>_xlfn.IFNA(IF(ISBLANK(INDEX('Detailed Scores Group A'!$E$2:$E$113,MATCH('Waitlisted Projects Group A'!A201,'Detailed Scores Group A'!$B$2:$B$113,0))),D201,INDEX('Detailed Scores Group A'!$E$2:$E$113,MATCH('Waitlisted Projects Group A'!A201,'Detailed Scores Group A'!$B$2:$B$113,0))),"")</f>
        <v/>
      </c>
      <c r="F201" s="1" t="str">
        <f>_xlfn.IFNA(INDEX('Detailed Scores Group A'!$F$2:$F$113,MATCH('Waitlisted Projects Group A'!A201,'Detailed Scores Group A'!$B$2:$B$113,0)),"")</f>
        <v/>
      </c>
      <c r="G201" s="1" t="str">
        <f>_xlfn.IFNA(INDEX('Detailed Scores Group A'!$AB$2:$AB$113,MATCH('Waitlisted Projects Group A'!A201,'Detailed Scores Group A'!$B$2:$B$113,0)),"")</f>
        <v/>
      </c>
      <c r="H201" s="44" t="str">
        <f>_xlfn.IFNA(INDEX('Detailed Scores Group A'!$AD$2:$AD$113,MATCH('Waitlisted Projects Group A'!A201,'Detailed Scores Group A'!$B$2:$B$113,0)),"")</f>
        <v/>
      </c>
    </row>
    <row r="202" spans="2:8">
      <c r="B202" t="str">
        <f>_xlfn.IFNA(INDEX('Detailed Scores Group A'!$D$2:$D$113,MATCH('Waitlisted Projects Group A'!A202,'Detailed Scores Group A'!$B$2:$B$113,0)),"")</f>
        <v/>
      </c>
      <c r="C202" t="str">
        <f>_xlfn.IFNA(INDEX('Detailed Scores Group A'!$A$2:$A$113,MATCH('Waitlisted Projects Group A'!A202,'Detailed Scores Group A'!$B$2:$B$113,0)),"")</f>
        <v/>
      </c>
      <c r="D202" t="str">
        <f>_xlfn.IFNA(INDEX('Detailed Scores Group A'!$C$2:$C$113,MATCH('Waitlisted Projects Group A'!A202,'Detailed Scores Group A'!$B$2:$B$113,0)),"")</f>
        <v/>
      </c>
      <c r="E202" t="str">
        <f>_xlfn.IFNA(IF(ISBLANK(INDEX('Detailed Scores Group A'!$E$2:$E$113,MATCH('Waitlisted Projects Group A'!A202,'Detailed Scores Group A'!$B$2:$B$113,0))),D202,INDEX('Detailed Scores Group A'!$E$2:$E$113,MATCH('Waitlisted Projects Group A'!A202,'Detailed Scores Group A'!$B$2:$B$113,0))),"")</f>
        <v/>
      </c>
      <c r="F202" s="1" t="str">
        <f>_xlfn.IFNA(INDEX('Detailed Scores Group A'!$F$2:$F$113,MATCH('Waitlisted Projects Group A'!A202,'Detailed Scores Group A'!$B$2:$B$113,0)),"")</f>
        <v/>
      </c>
      <c r="G202" s="1" t="str">
        <f>_xlfn.IFNA(INDEX('Detailed Scores Group A'!$AB$2:$AB$113,MATCH('Waitlisted Projects Group A'!A202,'Detailed Scores Group A'!$B$2:$B$113,0)),"")</f>
        <v/>
      </c>
      <c r="H202" s="44" t="str">
        <f>_xlfn.IFNA(INDEX('Detailed Scores Group A'!$AD$2:$AD$113,MATCH('Waitlisted Projects Group A'!A202,'Detailed Scores Group A'!$B$2:$B$113,0)),"")</f>
        <v/>
      </c>
    </row>
    <row r="203" spans="2:8">
      <c r="B203" t="str">
        <f>_xlfn.IFNA(INDEX('Detailed Scores Group A'!$D$2:$D$113,MATCH('Waitlisted Projects Group A'!A203,'Detailed Scores Group A'!$B$2:$B$113,0)),"")</f>
        <v/>
      </c>
      <c r="C203" t="str">
        <f>_xlfn.IFNA(INDEX('Detailed Scores Group A'!$A$2:$A$113,MATCH('Waitlisted Projects Group A'!A203,'Detailed Scores Group A'!$B$2:$B$113,0)),"")</f>
        <v/>
      </c>
      <c r="D203" t="str">
        <f>_xlfn.IFNA(INDEX('Detailed Scores Group A'!$C$2:$C$113,MATCH('Waitlisted Projects Group A'!A203,'Detailed Scores Group A'!$B$2:$B$113,0)),"")</f>
        <v/>
      </c>
      <c r="E203" t="str">
        <f>_xlfn.IFNA(IF(ISBLANK(INDEX('Detailed Scores Group A'!$E$2:$E$113,MATCH('Waitlisted Projects Group A'!A203,'Detailed Scores Group A'!$B$2:$B$113,0))),D203,INDEX('Detailed Scores Group A'!$E$2:$E$113,MATCH('Waitlisted Projects Group A'!A203,'Detailed Scores Group A'!$B$2:$B$113,0))),"")</f>
        <v/>
      </c>
      <c r="F203" s="1" t="str">
        <f>_xlfn.IFNA(INDEX('Detailed Scores Group A'!$F$2:$F$113,MATCH('Waitlisted Projects Group A'!A203,'Detailed Scores Group A'!$B$2:$B$113,0)),"")</f>
        <v/>
      </c>
      <c r="G203" s="1" t="str">
        <f>_xlfn.IFNA(INDEX('Detailed Scores Group A'!$AB$2:$AB$113,MATCH('Waitlisted Projects Group A'!A203,'Detailed Scores Group A'!$B$2:$B$113,0)),"")</f>
        <v/>
      </c>
      <c r="H203" s="44" t="str">
        <f>_xlfn.IFNA(INDEX('Detailed Scores Group A'!$AD$2:$AD$113,MATCH('Waitlisted Projects Group A'!A203,'Detailed Scores Group A'!$B$2:$B$113,0)),"")</f>
        <v/>
      </c>
    </row>
    <row r="204" spans="2:8">
      <c r="B204" t="str">
        <f>_xlfn.IFNA(INDEX('Detailed Scores Group A'!$D$2:$D$113,MATCH('Waitlisted Projects Group A'!A204,'Detailed Scores Group A'!$B$2:$B$113,0)),"")</f>
        <v/>
      </c>
      <c r="C204" t="str">
        <f>_xlfn.IFNA(INDEX('Detailed Scores Group A'!$A$2:$A$113,MATCH('Waitlisted Projects Group A'!A204,'Detailed Scores Group A'!$B$2:$B$113,0)),"")</f>
        <v/>
      </c>
      <c r="D204" t="str">
        <f>_xlfn.IFNA(INDEX('Detailed Scores Group A'!$C$2:$C$113,MATCH('Waitlisted Projects Group A'!A204,'Detailed Scores Group A'!$B$2:$B$113,0)),"")</f>
        <v/>
      </c>
      <c r="E204" t="str">
        <f>_xlfn.IFNA(IF(ISBLANK(INDEX('Detailed Scores Group A'!$E$2:$E$113,MATCH('Waitlisted Projects Group A'!A204,'Detailed Scores Group A'!$B$2:$B$113,0))),D204,INDEX('Detailed Scores Group A'!$E$2:$E$113,MATCH('Waitlisted Projects Group A'!A204,'Detailed Scores Group A'!$B$2:$B$113,0))),"")</f>
        <v/>
      </c>
      <c r="F204" s="1" t="str">
        <f>_xlfn.IFNA(INDEX('Detailed Scores Group A'!$F$2:$F$113,MATCH('Waitlisted Projects Group A'!A204,'Detailed Scores Group A'!$B$2:$B$113,0)),"")</f>
        <v/>
      </c>
      <c r="G204" s="1" t="str">
        <f>_xlfn.IFNA(INDEX('Detailed Scores Group A'!$AB$2:$AB$113,MATCH('Waitlisted Projects Group A'!A204,'Detailed Scores Group A'!$B$2:$B$113,0)),"")</f>
        <v/>
      </c>
      <c r="H204" s="44" t="str">
        <f>_xlfn.IFNA(INDEX('Detailed Scores Group A'!$AD$2:$AD$113,MATCH('Waitlisted Projects Group A'!A204,'Detailed Scores Group A'!$B$2:$B$113,0)),"")</f>
        <v/>
      </c>
    </row>
    <row r="205" spans="2:8">
      <c r="B205" t="str">
        <f>_xlfn.IFNA(INDEX('Detailed Scores Group A'!$D$2:$D$113,MATCH('Waitlisted Projects Group A'!A205,'Detailed Scores Group A'!$B$2:$B$113,0)),"")</f>
        <v/>
      </c>
      <c r="C205" t="str">
        <f>_xlfn.IFNA(INDEX('Detailed Scores Group A'!$A$2:$A$113,MATCH('Waitlisted Projects Group A'!A205,'Detailed Scores Group A'!$B$2:$B$113,0)),"")</f>
        <v/>
      </c>
      <c r="D205" t="str">
        <f>_xlfn.IFNA(INDEX('Detailed Scores Group A'!$C$2:$C$113,MATCH('Waitlisted Projects Group A'!A205,'Detailed Scores Group A'!$B$2:$B$113,0)),"")</f>
        <v/>
      </c>
      <c r="E205" t="str">
        <f>_xlfn.IFNA(IF(ISBLANK(INDEX('Detailed Scores Group A'!$E$2:$E$113,MATCH('Waitlisted Projects Group A'!A205,'Detailed Scores Group A'!$B$2:$B$113,0))),D205,INDEX('Detailed Scores Group A'!$E$2:$E$113,MATCH('Waitlisted Projects Group A'!A205,'Detailed Scores Group A'!$B$2:$B$113,0))),"")</f>
        <v/>
      </c>
      <c r="F205" s="1" t="str">
        <f>_xlfn.IFNA(INDEX('Detailed Scores Group A'!$F$2:$F$113,MATCH('Waitlisted Projects Group A'!A205,'Detailed Scores Group A'!$B$2:$B$113,0)),"")</f>
        <v/>
      </c>
      <c r="G205" s="1" t="str">
        <f>_xlfn.IFNA(INDEX('Detailed Scores Group A'!$AB$2:$AB$113,MATCH('Waitlisted Projects Group A'!A205,'Detailed Scores Group A'!$B$2:$B$113,0)),"")</f>
        <v/>
      </c>
      <c r="H205" s="44" t="str">
        <f>_xlfn.IFNA(INDEX('Detailed Scores Group A'!$AD$2:$AD$113,MATCH('Waitlisted Projects Group A'!A205,'Detailed Scores Group A'!$B$2:$B$113,0)),"")</f>
        <v/>
      </c>
    </row>
    <row r="206" spans="2:8">
      <c r="B206" t="str">
        <f>_xlfn.IFNA(INDEX('Detailed Scores Group A'!$D$2:$D$113,MATCH('Waitlisted Projects Group A'!A206,'Detailed Scores Group A'!$B$2:$B$113,0)),"")</f>
        <v/>
      </c>
      <c r="C206" t="str">
        <f>_xlfn.IFNA(INDEX('Detailed Scores Group A'!$A$2:$A$113,MATCH('Waitlisted Projects Group A'!A206,'Detailed Scores Group A'!$B$2:$B$113,0)),"")</f>
        <v/>
      </c>
      <c r="D206" t="str">
        <f>_xlfn.IFNA(INDEX('Detailed Scores Group A'!$C$2:$C$113,MATCH('Waitlisted Projects Group A'!A206,'Detailed Scores Group A'!$B$2:$B$113,0)),"")</f>
        <v/>
      </c>
      <c r="E206" t="str">
        <f>_xlfn.IFNA(IF(ISBLANK(INDEX('Detailed Scores Group A'!$E$2:$E$113,MATCH('Waitlisted Projects Group A'!A206,'Detailed Scores Group A'!$B$2:$B$113,0))),D206,INDEX('Detailed Scores Group A'!$E$2:$E$113,MATCH('Waitlisted Projects Group A'!A206,'Detailed Scores Group A'!$B$2:$B$113,0))),"")</f>
        <v/>
      </c>
      <c r="F206" s="1" t="str">
        <f>_xlfn.IFNA(INDEX('Detailed Scores Group A'!$F$2:$F$113,MATCH('Waitlisted Projects Group A'!A206,'Detailed Scores Group A'!$B$2:$B$113,0)),"")</f>
        <v/>
      </c>
      <c r="G206" s="1" t="str">
        <f>_xlfn.IFNA(INDEX('Detailed Scores Group A'!$AB$2:$AB$113,MATCH('Waitlisted Projects Group A'!A206,'Detailed Scores Group A'!$B$2:$B$113,0)),"")</f>
        <v/>
      </c>
      <c r="H206" s="44" t="str">
        <f>_xlfn.IFNA(INDEX('Detailed Scores Group A'!$AD$2:$AD$113,MATCH('Waitlisted Projects Group A'!A206,'Detailed Scores Group A'!$B$2:$B$113,0)),"")</f>
        <v/>
      </c>
    </row>
    <row r="207" spans="2:8">
      <c r="B207" t="str">
        <f>_xlfn.IFNA(INDEX('Detailed Scores Group A'!$D$2:$D$113,MATCH('Waitlisted Projects Group A'!A207,'Detailed Scores Group A'!$B$2:$B$113,0)),"")</f>
        <v/>
      </c>
      <c r="C207" t="str">
        <f>_xlfn.IFNA(INDEX('Detailed Scores Group A'!$A$2:$A$113,MATCH('Waitlisted Projects Group A'!A207,'Detailed Scores Group A'!$B$2:$B$113,0)),"")</f>
        <v/>
      </c>
      <c r="D207" t="str">
        <f>_xlfn.IFNA(INDEX('Detailed Scores Group A'!$C$2:$C$113,MATCH('Waitlisted Projects Group A'!A207,'Detailed Scores Group A'!$B$2:$B$113,0)),"")</f>
        <v/>
      </c>
      <c r="E207" t="str">
        <f>_xlfn.IFNA(IF(ISBLANK(INDEX('Detailed Scores Group A'!$E$2:$E$113,MATCH('Waitlisted Projects Group A'!A207,'Detailed Scores Group A'!$B$2:$B$113,0))),D207,INDEX('Detailed Scores Group A'!$E$2:$E$113,MATCH('Waitlisted Projects Group A'!A207,'Detailed Scores Group A'!$B$2:$B$113,0))),"")</f>
        <v/>
      </c>
      <c r="F207" s="1" t="str">
        <f>_xlfn.IFNA(INDEX('Detailed Scores Group A'!$F$2:$F$113,MATCH('Waitlisted Projects Group A'!A207,'Detailed Scores Group A'!$B$2:$B$113,0)),"")</f>
        <v/>
      </c>
      <c r="G207" s="1" t="str">
        <f>_xlfn.IFNA(INDEX('Detailed Scores Group A'!$AB$2:$AB$113,MATCH('Waitlisted Projects Group A'!A207,'Detailed Scores Group A'!$B$2:$B$113,0)),"")</f>
        <v/>
      </c>
      <c r="H207" s="44" t="str">
        <f>_xlfn.IFNA(INDEX('Detailed Scores Group A'!$AD$2:$AD$113,MATCH('Waitlisted Projects Group A'!A207,'Detailed Scores Group A'!$B$2:$B$113,0)),"")</f>
        <v/>
      </c>
    </row>
    <row r="208" spans="2:8">
      <c r="B208" t="str">
        <f>_xlfn.IFNA(INDEX('Detailed Scores Group A'!$D$2:$D$113,MATCH('Waitlisted Projects Group A'!A208,'Detailed Scores Group A'!$B$2:$B$113,0)),"")</f>
        <v/>
      </c>
      <c r="C208" t="str">
        <f>_xlfn.IFNA(INDEX('Detailed Scores Group A'!$A$2:$A$113,MATCH('Waitlisted Projects Group A'!A208,'Detailed Scores Group A'!$B$2:$B$113,0)),"")</f>
        <v/>
      </c>
      <c r="D208" t="str">
        <f>_xlfn.IFNA(INDEX('Detailed Scores Group A'!$C$2:$C$113,MATCH('Waitlisted Projects Group A'!A208,'Detailed Scores Group A'!$B$2:$B$113,0)),"")</f>
        <v/>
      </c>
      <c r="E208" t="str">
        <f>_xlfn.IFNA(IF(ISBLANK(INDEX('Detailed Scores Group A'!$E$2:$E$113,MATCH('Waitlisted Projects Group A'!A208,'Detailed Scores Group A'!$B$2:$B$113,0))),D208,INDEX('Detailed Scores Group A'!$E$2:$E$113,MATCH('Waitlisted Projects Group A'!A208,'Detailed Scores Group A'!$B$2:$B$113,0))),"")</f>
        <v/>
      </c>
      <c r="F208" s="1" t="str">
        <f>_xlfn.IFNA(INDEX('Detailed Scores Group A'!$F$2:$F$113,MATCH('Waitlisted Projects Group A'!A208,'Detailed Scores Group A'!$B$2:$B$113,0)),"")</f>
        <v/>
      </c>
      <c r="G208" s="1" t="str">
        <f>_xlfn.IFNA(INDEX('Detailed Scores Group A'!$AB$2:$AB$113,MATCH('Waitlisted Projects Group A'!A208,'Detailed Scores Group A'!$B$2:$B$113,0)),"")</f>
        <v/>
      </c>
      <c r="H208" s="44" t="str">
        <f>_xlfn.IFNA(INDEX('Detailed Scores Group A'!$AD$2:$AD$113,MATCH('Waitlisted Projects Group A'!A208,'Detailed Scores Group A'!$B$2:$B$113,0)),"")</f>
        <v/>
      </c>
    </row>
    <row r="209" spans="2:8">
      <c r="B209" t="str">
        <f>_xlfn.IFNA(INDEX('Detailed Scores Group A'!$D$2:$D$113,MATCH('Waitlisted Projects Group A'!A209,'Detailed Scores Group A'!$B$2:$B$113,0)),"")</f>
        <v/>
      </c>
      <c r="C209" t="str">
        <f>_xlfn.IFNA(INDEX('Detailed Scores Group A'!$A$2:$A$113,MATCH('Waitlisted Projects Group A'!A209,'Detailed Scores Group A'!$B$2:$B$113,0)),"")</f>
        <v/>
      </c>
      <c r="D209" t="str">
        <f>_xlfn.IFNA(INDEX('Detailed Scores Group A'!$C$2:$C$113,MATCH('Waitlisted Projects Group A'!A209,'Detailed Scores Group A'!$B$2:$B$113,0)),"")</f>
        <v/>
      </c>
      <c r="E209" t="str">
        <f>_xlfn.IFNA(IF(ISBLANK(INDEX('Detailed Scores Group A'!$E$2:$E$113,MATCH('Waitlisted Projects Group A'!A209,'Detailed Scores Group A'!$B$2:$B$113,0))),D209,INDEX('Detailed Scores Group A'!$E$2:$E$113,MATCH('Waitlisted Projects Group A'!A209,'Detailed Scores Group A'!$B$2:$B$113,0))),"")</f>
        <v/>
      </c>
      <c r="F209" s="1" t="str">
        <f>_xlfn.IFNA(INDEX('Detailed Scores Group A'!$F$2:$F$113,MATCH('Waitlisted Projects Group A'!A209,'Detailed Scores Group A'!$B$2:$B$113,0)),"")</f>
        <v/>
      </c>
      <c r="G209" s="1" t="str">
        <f>_xlfn.IFNA(INDEX('Detailed Scores Group A'!$AB$2:$AB$113,MATCH('Waitlisted Projects Group A'!A209,'Detailed Scores Group A'!$B$2:$B$113,0)),"")</f>
        <v/>
      </c>
      <c r="H209" s="44" t="str">
        <f>_xlfn.IFNA(INDEX('Detailed Scores Group A'!$AD$2:$AD$113,MATCH('Waitlisted Projects Group A'!A209,'Detailed Scores Group A'!$B$2:$B$113,0)),"")</f>
        <v/>
      </c>
    </row>
    <row r="210" spans="2:8">
      <c r="B210" t="str">
        <f>_xlfn.IFNA(INDEX('Detailed Scores Group A'!$D$2:$D$113,MATCH('Waitlisted Projects Group A'!A210,'Detailed Scores Group A'!$B$2:$B$113,0)),"")</f>
        <v/>
      </c>
      <c r="C210" t="str">
        <f>_xlfn.IFNA(INDEX('Detailed Scores Group A'!$A$2:$A$113,MATCH('Waitlisted Projects Group A'!A210,'Detailed Scores Group A'!$B$2:$B$113,0)),"")</f>
        <v/>
      </c>
      <c r="D210" t="str">
        <f>_xlfn.IFNA(INDEX('Detailed Scores Group A'!$C$2:$C$113,MATCH('Waitlisted Projects Group A'!A210,'Detailed Scores Group A'!$B$2:$B$113,0)),"")</f>
        <v/>
      </c>
      <c r="E210" t="str">
        <f>_xlfn.IFNA(IF(ISBLANK(INDEX('Detailed Scores Group A'!$E$2:$E$113,MATCH('Waitlisted Projects Group A'!A210,'Detailed Scores Group A'!$B$2:$B$113,0))),D210,INDEX('Detailed Scores Group A'!$E$2:$E$113,MATCH('Waitlisted Projects Group A'!A210,'Detailed Scores Group A'!$B$2:$B$113,0))),"")</f>
        <v/>
      </c>
      <c r="F210" s="1" t="str">
        <f>_xlfn.IFNA(INDEX('Detailed Scores Group A'!$F$2:$F$113,MATCH('Waitlisted Projects Group A'!A210,'Detailed Scores Group A'!$B$2:$B$113,0)),"")</f>
        <v/>
      </c>
      <c r="G210" s="1" t="str">
        <f>_xlfn.IFNA(INDEX('Detailed Scores Group A'!$AB$2:$AB$113,MATCH('Waitlisted Projects Group A'!A210,'Detailed Scores Group A'!$B$2:$B$113,0)),"")</f>
        <v/>
      </c>
      <c r="H210" s="44" t="str">
        <f>_xlfn.IFNA(INDEX('Detailed Scores Group A'!$AD$2:$AD$113,MATCH('Waitlisted Projects Group A'!A210,'Detailed Scores Group A'!$B$2:$B$113,0)),"")</f>
        <v/>
      </c>
    </row>
    <row r="211" spans="2:8">
      <c r="B211" t="str">
        <f>_xlfn.IFNA(INDEX('Detailed Scores Group A'!$D$2:$D$113,MATCH('Waitlisted Projects Group A'!A211,'Detailed Scores Group A'!$B$2:$B$113,0)),"")</f>
        <v/>
      </c>
      <c r="C211" t="str">
        <f>_xlfn.IFNA(INDEX('Detailed Scores Group A'!$A$2:$A$113,MATCH('Waitlisted Projects Group A'!A211,'Detailed Scores Group A'!$B$2:$B$113,0)),"")</f>
        <v/>
      </c>
      <c r="D211" t="str">
        <f>_xlfn.IFNA(INDEX('Detailed Scores Group A'!$C$2:$C$113,MATCH('Waitlisted Projects Group A'!A211,'Detailed Scores Group A'!$B$2:$B$113,0)),"")</f>
        <v/>
      </c>
      <c r="E211" t="str">
        <f>_xlfn.IFNA(IF(ISBLANK(INDEX('Detailed Scores Group A'!$E$2:$E$113,MATCH('Waitlisted Projects Group A'!A211,'Detailed Scores Group A'!$B$2:$B$113,0))),D211,INDEX('Detailed Scores Group A'!$E$2:$E$113,MATCH('Waitlisted Projects Group A'!A211,'Detailed Scores Group A'!$B$2:$B$113,0))),"")</f>
        <v/>
      </c>
      <c r="F211" s="1" t="str">
        <f>_xlfn.IFNA(INDEX('Detailed Scores Group A'!$F$2:$F$113,MATCH('Waitlisted Projects Group A'!A211,'Detailed Scores Group A'!$B$2:$B$113,0)),"")</f>
        <v/>
      </c>
      <c r="G211" s="1" t="str">
        <f>_xlfn.IFNA(INDEX('Detailed Scores Group A'!$AB$2:$AB$113,MATCH('Waitlisted Projects Group A'!A211,'Detailed Scores Group A'!$B$2:$B$113,0)),"")</f>
        <v/>
      </c>
      <c r="H211" s="44" t="str">
        <f>_xlfn.IFNA(INDEX('Detailed Scores Group A'!$AD$2:$AD$113,MATCH('Waitlisted Projects Group A'!A211,'Detailed Scores Group A'!$B$2:$B$113,0)),"")</f>
        <v/>
      </c>
    </row>
    <row r="212" spans="2:8">
      <c r="B212" t="str">
        <f>_xlfn.IFNA(INDEX('Detailed Scores Group A'!$D$2:$D$113,MATCH('Waitlisted Projects Group A'!A212,'Detailed Scores Group A'!$B$2:$B$113,0)),"")</f>
        <v/>
      </c>
      <c r="C212" t="str">
        <f>_xlfn.IFNA(INDEX('Detailed Scores Group A'!$A$2:$A$113,MATCH('Waitlisted Projects Group A'!A212,'Detailed Scores Group A'!$B$2:$B$113,0)),"")</f>
        <v/>
      </c>
      <c r="D212" t="str">
        <f>_xlfn.IFNA(INDEX('Detailed Scores Group A'!$C$2:$C$113,MATCH('Waitlisted Projects Group A'!A212,'Detailed Scores Group A'!$B$2:$B$113,0)),"")</f>
        <v/>
      </c>
      <c r="E212" t="str">
        <f>_xlfn.IFNA(IF(ISBLANK(INDEX('Detailed Scores Group A'!$E$2:$E$113,MATCH('Waitlisted Projects Group A'!A212,'Detailed Scores Group A'!$B$2:$B$113,0))),D212,INDEX('Detailed Scores Group A'!$E$2:$E$113,MATCH('Waitlisted Projects Group A'!A212,'Detailed Scores Group A'!$B$2:$B$113,0))),"")</f>
        <v/>
      </c>
      <c r="F212" s="1" t="str">
        <f>_xlfn.IFNA(INDEX('Detailed Scores Group A'!$F$2:$F$113,MATCH('Waitlisted Projects Group A'!A212,'Detailed Scores Group A'!$B$2:$B$113,0)),"")</f>
        <v/>
      </c>
      <c r="G212" s="1" t="str">
        <f>_xlfn.IFNA(INDEX('Detailed Scores Group A'!$AB$2:$AB$113,MATCH('Waitlisted Projects Group A'!A212,'Detailed Scores Group A'!$B$2:$B$113,0)),"")</f>
        <v/>
      </c>
      <c r="H212" s="44" t="str">
        <f>_xlfn.IFNA(INDEX('Detailed Scores Group A'!$AD$2:$AD$113,MATCH('Waitlisted Projects Group A'!A212,'Detailed Scores Group A'!$B$2:$B$113,0)),"")</f>
        <v/>
      </c>
    </row>
    <row r="213" spans="2:8">
      <c r="B213" t="str">
        <f>_xlfn.IFNA(INDEX('Detailed Scores Group A'!$D$2:$D$113,MATCH('Waitlisted Projects Group A'!A213,'Detailed Scores Group A'!$B$2:$B$113,0)),"")</f>
        <v/>
      </c>
      <c r="C213" t="str">
        <f>_xlfn.IFNA(INDEX('Detailed Scores Group A'!$A$2:$A$113,MATCH('Waitlisted Projects Group A'!A213,'Detailed Scores Group A'!$B$2:$B$113,0)),"")</f>
        <v/>
      </c>
      <c r="D213" t="str">
        <f>_xlfn.IFNA(INDEX('Detailed Scores Group A'!$C$2:$C$113,MATCH('Waitlisted Projects Group A'!A213,'Detailed Scores Group A'!$B$2:$B$113,0)),"")</f>
        <v/>
      </c>
      <c r="E213" t="str">
        <f>_xlfn.IFNA(IF(ISBLANK(INDEX('Detailed Scores Group A'!$E$2:$E$113,MATCH('Waitlisted Projects Group A'!A213,'Detailed Scores Group A'!$B$2:$B$113,0))),D213,INDEX('Detailed Scores Group A'!$E$2:$E$113,MATCH('Waitlisted Projects Group A'!A213,'Detailed Scores Group A'!$B$2:$B$113,0))),"")</f>
        <v/>
      </c>
      <c r="F213" s="1" t="str">
        <f>_xlfn.IFNA(INDEX('Detailed Scores Group A'!$F$2:$F$113,MATCH('Waitlisted Projects Group A'!A213,'Detailed Scores Group A'!$B$2:$B$113,0)),"")</f>
        <v/>
      </c>
      <c r="G213" s="1" t="str">
        <f>_xlfn.IFNA(INDEX('Detailed Scores Group A'!$AB$2:$AB$113,MATCH('Waitlisted Projects Group A'!A213,'Detailed Scores Group A'!$B$2:$B$113,0)),"")</f>
        <v/>
      </c>
      <c r="H213" s="44" t="str">
        <f>_xlfn.IFNA(INDEX('Detailed Scores Group A'!$AD$2:$AD$113,MATCH('Waitlisted Projects Group A'!A213,'Detailed Scores Group A'!$B$2:$B$113,0)),"")</f>
        <v/>
      </c>
    </row>
    <row r="214" spans="2:8">
      <c r="B214" t="str">
        <f>_xlfn.IFNA(INDEX('Detailed Scores Group A'!$D$2:$D$113,MATCH('Waitlisted Projects Group A'!A214,'Detailed Scores Group A'!$B$2:$B$113,0)),"")</f>
        <v/>
      </c>
      <c r="C214" t="str">
        <f>_xlfn.IFNA(INDEX('Detailed Scores Group A'!$A$2:$A$113,MATCH('Waitlisted Projects Group A'!A214,'Detailed Scores Group A'!$B$2:$B$113,0)),"")</f>
        <v/>
      </c>
      <c r="D214" t="str">
        <f>_xlfn.IFNA(INDEX('Detailed Scores Group A'!$C$2:$C$113,MATCH('Waitlisted Projects Group A'!A214,'Detailed Scores Group A'!$B$2:$B$113,0)),"")</f>
        <v/>
      </c>
      <c r="E214" t="str">
        <f>_xlfn.IFNA(IF(ISBLANK(INDEX('Detailed Scores Group A'!$E$2:$E$113,MATCH('Waitlisted Projects Group A'!A214,'Detailed Scores Group A'!$B$2:$B$113,0))),D214,INDEX('Detailed Scores Group A'!$E$2:$E$113,MATCH('Waitlisted Projects Group A'!A214,'Detailed Scores Group A'!$B$2:$B$113,0))),"")</f>
        <v/>
      </c>
      <c r="F214" s="1" t="str">
        <f>_xlfn.IFNA(INDEX('Detailed Scores Group A'!$F$2:$F$113,MATCH('Waitlisted Projects Group A'!A214,'Detailed Scores Group A'!$B$2:$B$113,0)),"")</f>
        <v/>
      </c>
      <c r="G214" s="1" t="str">
        <f>_xlfn.IFNA(INDEX('Detailed Scores Group A'!$AB$2:$AB$113,MATCH('Waitlisted Projects Group A'!A214,'Detailed Scores Group A'!$B$2:$B$113,0)),"")</f>
        <v/>
      </c>
      <c r="H214" s="44" t="str">
        <f>_xlfn.IFNA(INDEX('Detailed Scores Group A'!$AD$2:$AD$113,MATCH('Waitlisted Projects Group A'!A214,'Detailed Scores Group A'!$B$2:$B$113,0)),"")</f>
        <v/>
      </c>
    </row>
    <row r="215" spans="2:8">
      <c r="B215" t="str">
        <f>_xlfn.IFNA(INDEX('Detailed Scores Group A'!$D$2:$D$113,MATCH('Waitlisted Projects Group A'!A215,'Detailed Scores Group A'!$B$2:$B$113,0)),"")</f>
        <v/>
      </c>
      <c r="C215" t="str">
        <f>_xlfn.IFNA(INDEX('Detailed Scores Group A'!$A$2:$A$113,MATCH('Waitlisted Projects Group A'!A215,'Detailed Scores Group A'!$B$2:$B$113,0)),"")</f>
        <v/>
      </c>
      <c r="D215" t="str">
        <f>_xlfn.IFNA(INDEX('Detailed Scores Group A'!$C$2:$C$113,MATCH('Waitlisted Projects Group A'!A215,'Detailed Scores Group A'!$B$2:$B$113,0)),"")</f>
        <v/>
      </c>
      <c r="E215" t="str">
        <f>_xlfn.IFNA(IF(ISBLANK(INDEX('Detailed Scores Group A'!$E$2:$E$113,MATCH('Waitlisted Projects Group A'!A215,'Detailed Scores Group A'!$B$2:$B$113,0))),D215,INDEX('Detailed Scores Group A'!$E$2:$E$113,MATCH('Waitlisted Projects Group A'!A215,'Detailed Scores Group A'!$B$2:$B$113,0))),"")</f>
        <v/>
      </c>
      <c r="F215" s="1" t="str">
        <f>_xlfn.IFNA(INDEX('Detailed Scores Group A'!$F$2:$F$113,MATCH('Waitlisted Projects Group A'!A215,'Detailed Scores Group A'!$B$2:$B$113,0)),"")</f>
        <v/>
      </c>
      <c r="G215" s="1" t="str">
        <f>_xlfn.IFNA(INDEX('Detailed Scores Group A'!$AB$2:$AB$113,MATCH('Waitlisted Projects Group A'!A215,'Detailed Scores Group A'!$B$2:$B$113,0)),"")</f>
        <v/>
      </c>
      <c r="H215" s="44" t="str">
        <f>_xlfn.IFNA(INDEX('Detailed Scores Group A'!$AD$2:$AD$113,MATCH('Waitlisted Projects Group A'!A215,'Detailed Scores Group A'!$B$2:$B$113,0)),"")</f>
        <v/>
      </c>
    </row>
    <row r="216" spans="2:8">
      <c r="B216" t="str">
        <f>_xlfn.IFNA(INDEX('Detailed Scores Group A'!$D$2:$D$113,MATCH('Waitlisted Projects Group A'!A216,'Detailed Scores Group A'!$B$2:$B$113,0)),"")</f>
        <v/>
      </c>
      <c r="C216" t="str">
        <f>_xlfn.IFNA(INDEX('Detailed Scores Group A'!$A$2:$A$113,MATCH('Waitlisted Projects Group A'!A216,'Detailed Scores Group A'!$B$2:$B$113,0)),"")</f>
        <v/>
      </c>
      <c r="D216" t="str">
        <f>_xlfn.IFNA(INDEX('Detailed Scores Group A'!$C$2:$C$113,MATCH('Waitlisted Projects Group A'!A216,'Detailed Scores Group A'!$B$2:$B$113,0)),"")</f>
        <v/>
      </c>
      <c r="E216" t="str">
        <f>_xlfn.IFNA(IF(ISBLANK(INDEX('Detailed Scores Group A'!$E$2:$E$113,MATCH('Waitlisted Projects Group A'!A216,'Detailed Scores Group A'!$B$2:$B$113,0))),D216,INDEX('Detailed Scores Group A'!$E$2:$E$113,MATCH('Waitlisted Projects Group A'!A216,'Detailed Scores Group A'!$B$2:$B$113,0))),"")</f>
        <v/>
      </c>
      <c r="F216" s="1" t="str">
        <f>_xlfn.IFNA(INDEX('Detailed Scores Group A'!$F$2:$F$113,MATCH('Waitlisted Projects Group A'!A216,'Detailed Scores Group A'!$B$2:$B$113,0)),"")</f>
        <v/>
      </c>
      <c r="G216" s="1" t="str">
        <f>_xlfn.IFNA(INDEX('Detailed Scores Group A'!$AB$2:$AB$113,MATCH('Waitlisted Projects Group A'!A216,'Detailed Scores Group A'!$B$2:$B$113,0)),"")</f>
        <v/>
      </c>
      <c r="H216" s="44" t="str">
        <f>_xlfn.IFNA(INDEX('Detailed Scores Group A'!$AD$2:$AD$113,MATCH('Waitlisted Projects Group A'!A216,'Detailed Scores Group A'!$B$2:$B$113,0)),"")</f>
        <v/>
      </c>
    </row>
    <row r="217" spans="2:8">
      <c r="B217" t="str">
        <f>_xlfn.IFNA(INDEX('Detailed Scores Group A'!$D$2:$D$113,MATCH('Waitlisted Projects Group A'!A217,'Detailed Scores Group A'!$B$2:$B$113,0)),"")</f>
        <v/>
      </c>
      <c r="C217" t="str">
        <f>_xlfn.IFNA(INDEX('Detailed Scores Group A'!$A$2:$A$113,MATCH('Waitlisted Projects Group A'!A217,'Detailed Scores Group A'!$B$2:$B$113,0)),"")</f>
        <v/>
      </c>
      <c r="D217" t="str">
        <f>_xlfn.IFNA(INDEX('Detailed Scores Group A'!$C$2:$C$113,MATCH('Waitlisted Projects Group A'!A217,'Detailed Scores Group A'!$B$2:$B$113,0)),"")</f>
        <v/>
      </c>
      <c r="E217" t="str">
        <f>_xlfn.IFNA(IF(ISBLANK(INDEX('Detailed Scores Group A'!$E$2:$E$113,MATCH('Waitlisted Projects Group A'!A217,'Detailed Scores Group A'!$B$2:$B$113,0))),D217,INDEX('Detailed Scores Group A'!$E$2:$E$113,MATCH('Waitlisted Projects Group A'!A217,'Detailed Scores Group A'!$B$2:$B$113,0))),"")</f>
        <v/>
      </c>
      <c r="F217" s="1" t="str">
        <f>_xlfn.IFNA(INDEX('Detailed Scores Group A'!$F$2:$F$113,MATCH('Waitlisted Projects Group A'!A217,'Detailed Scores Group A'!$B$2:$B$113,0)),"")</f>
        <v/>
      </c>
      <c r="G217" s="1" t="str">
        <f>_xlfn.IFNA(INDEX('Detailed Scores Group A'!$AB$2:$AB$113,MATCH('Waitlisted Projects Group A'!A217,'Detailed Scores Group A'!$B$2:$B$113,0)),"")</f>
        <v/>
      </c>
      <c r="H217" s="44" t="str">
        <f>_xlfn.IFNA(INDEX('Detailed Scores Group A'!$AD$2:$AD$113,MATCH('Waitlisted Projects Group A'!A217,'Detailed Scores Group A'!$B$2:$B$113,0)),"")</f>
        <v/>
      </c>
    </row>
    <row r="218" spans="2:8">
      <c r="B218" t="str">
        <f>_xlfn.IFNA(INDEX('Detailed Scores Group A'!$D$2:$D$113,MATCH('Waitlisted Projects Group A'!A218,'Detailed Scores Group A'!$B$2:$B$113,0)),"")</f>
        <v/>
      </c>
      <c r="C218" t="str">
        <f>_xlfn.IFNA(INDEX('Detailed Scores Group A'!$A$2:$A$113,MATCH('Waitlisted Projects Group A'!A218,'Detailed Scores Group A'!$B$2:$B$113,0)),"")</f>
        <v/>
      </c>
      <c r="D218" t="str">
        <f>_xlfn.IFNA(INDEX('Detailed Scores Group A'!$C$2:$C$113,MATCH('Waitlisted Projects Group A'!A218,'Detailed Scores Group A'!$B$2:$B$113,0)),"")</f>
        <v/>
      </c>
      <c r="E218" t="str">
        <f>_xlfn.IFNA(IF(ISBLANK(INDEX('Detailed Scores Group A'!$E$2:$E$113,MATCH('Waitlisted Projects Group A'!A218,'Detailed Scores Group A'!$B$2:$B$113,0))),D218,INDEX('Detailed Scores Group A'!$E$2:$E$113,MATCH('Waitlisted Projects Group A'!A218,'Detailed Scores Group A'!$B$2:$B$113,0))),"")</f>
        <v/>
      </c>
      <c r="F218" s="1" t="str">
        <f>_xlfn.IFNA(INDEX('Detailed Scores Group A'!$F$2:$F$113,MATCH('Waitlisted Projects Group A'!A218,'Detailed Scores Group A'!$B$2:$B$113,0)),"")</f>
        <v/>
      </c>
      <c r="G218" s="1" t="str">
        <f>_xlfn.IFNA(INDEX('Detailed Scores Group A'!$AB$2:$AB$113,MATCH('Waitlisted Projects Group A'!A218,'Detailed Scores Group A'!$B$2:$B$113,0)),"")</f>
        <v/>
      </c>
      <c r="H218" s="44" t="str">
        <f>_xlfn.IFNA(INDEX('Detailed Scores Group A'!$AD$2:$AD$113,MATCH('Waitlisted Projects Group A'!A218,'Detailed Scores Group A'!$B$2:$B$113,0)),"")</f>
        <v/>
      </c>
    </row>
    <row r="219" spans="2:8">
      <c r="B219" t="str">
        <f>_xlfn.IFNA(INDEX('Detailed Scores Group A'!$D$2:$D$113,MATCH('Waitlisted Projects Group A'!A219,'Detailed Scores Group A'!$B$2:$B$113,0)),"")</f>
        <v/>
      </c>
      <c r="C219" t="str">
        <f>_xlfn.IFNA(INDEX('Detailed Scores Group A'!$A$2:$A$113,MATCH('Waitlisted Projects Group A'!A219,'Detailed Scores Group A'!$B$2:$B$113,0)),"")</f>
        <v/>
      </c>
      <c r="D219" t="str">
        <f>_xlfn.IFNA(INDEX('Detailed Scores Group A'!$C$2:$C$113,MATCH('Waitlisted Projects Group A'!A219,'Detailed Scores Group A'!$B$2:$B$113,0)),"")</f>
        <v/>
      </c>
      <c r="E219" t="str">
        <f>_xlfn.IFNA(IF(ISBLANK(INDEX('Detailed Scores Group A'!$E$2:$E$113,MATCH('Waitlisted Projects Group A'!A219,'Detailed Scores Group A'!$B$2:$B$113,0))),D219,INDEX('Detailed Scores Group A'!$E$2:$E$113,MATCH('Waitlisted Projects Group A'!A219,'Detailed Scores Group A'!$B$2:$B$113,0))),"")</f>
        <v/>
      </c>
      <c r="F219" s="1" t="str">
        <f>_xlfn.IFNA(INDEX('Detailed Scores Group A'!$F$2:$F$113,MATCH('Waitlisted Projects Group A'!A219,'Detailed Scores Group A'!$B$2:$B$113,0)),"")</f>
        <v/>
      </c>
      <c r="G219" s="1" t="str">
        <f>_xlfn.IFNA(INDEX('Detailed Scores Group A'!$AB$2:$AB$113,MATCH('Waitlisted Projects Group A'!A219,'Detailed Scores Group A'!$B$2:$B$113,0)),"")</f>
        <v/>
      </c>
      <c r="H219" s="44" t="str">
        <f>_xlfn.IFNA(INDEX('Detailed Scores Group A'!$AD$2:$AD$113,MATCH('Waitlisted Projects Group A'!A219,'Detailed Scores Group A'!$B$2:$B$113,0)),"")</f>
        <v/>
      </c>
    </row>
    <row r="220" spans="2:8">
      <c r="B220" t="str">
        <f>_xlfn.IFNA(INDEX('Detailed Scores Group A'!$D$2:$D$113,MATCH('Waitlisted Projects Group A'!A220,'Detailed Scores Group A'!$B$2:$B$113,0)),"")</f>
        <v/>
      </c>
      <c r="C220" t="str">
        <f>_xlfn.IFNA(INDEX('Detailed Scores Group A'!$A$2:$A$113,MATCH('Waitlisted Projects Group A'!A220,'Detailed Scores Group A'!$B$2:$B$113,0)),"")</f>
        <v/>
      </c>
      <c r="D220" t="str">
        <f>_xlfn.IFNA(INDEX('Detailed Scores Group A'!$C$2:$C$113,MATCH('Waitlisted Projects Group A'!A220,'Detailed Scores Group A'!$B$2:$B$113,0)),"")</f>
        <v/>
      </c>
      <c r="E220" t="str">
        <f>_xlfn.IFNA(IF(ISBLANK(INDEX('Detailed Scores Group A'!$E$2:$E$113,MATCH('Waitlisted Projects Group A'!A220,'Detailed Scores Group A'!$B$2:$B$113,0))),D220,INDEX('Detailed Scores Group A'!$E$2:$E$113,MATCH('Waitlisted Projects Group A'!A220,'Detailed Scores Group A'!$B$2:$B$113,0))),"")</f>
        <v/>
      </c>
      <c r="F220" s="1" t="str">
        <f>_xlfn.IFNA(INDEX('Detailed Scores Group A'!$F$2:$F$113,MATCH('Waitlisted Projects Group A'!A220,'Detailed Scores Group A'!$B$2:$B$113,0)),"")</f>
        <v/>
      </c>
      <c r="G220" s="1" t="str">
        <f>_xlfn.IFNA(INDEX('Detailed Scores Group A'!$AB$2:$AB$113,MATCH('Waitlisted Projects Group A'!A220,'Detailed Scores Group A'!$B$2:$B$113,0)),"")</f>
        <v/>
      </c>
      <c r="H220" s="44" t="str">
        <f>_xlfn.IFNA(INDEX('Detailed Scores Group A'!$AD$2:$AD$113,MATCH('Waitlisted Projects Group A'!A220,'Detailed Scores Group A'!$B$2:$B$113,0)),"")</f>
        <v/>
      </c>
    </row>
    <row r="221" spans="2:8">
      <c r="B221" t="str">
        <f>_xlfn.IFNA(INDEX('Detailed Scores Group A'!$D$2:$D$113,MATCH('Waitlisted Projects Group A'!A221,'Detailed Scores Group A'!$B$2:$B$113,0)),"")</f>
        <v/>
      </c>
      <c r="C221" t="str">
        <f>_xlfn.IFNA(INDEX('Detailed Scores Group A'!$A$2:$A$113,MATCH('Waitlisted Projects Group A'!A221,'Detailed Scores Group A'!$B$2:$B$113,0)),"")</f>
        <v/>
      </c>
      <c r="D221" t="str">
        <f>_xlfn.IFNA(INDEX('Detailed Scores Group A'!$C$2:$C$113,MATCH('Waitlisted Projects Group A'!A221,'Detailed Scores Group A'!$B$2:$B$113,0)),"")</f>
        <v/>
      </c>
      <c r="E221" t="str">
        <f>_xlfn.IFNA(IF(ISBLANK(INDEX('Detailed Scores Group A'!$E$2:$E$113,MATCH('Waitlisted Projects Group A'!A221,'Detailed Scores Group A'!$B$2:$B$113,0))),D221,INDEX('Detailed Scores Group A'!$E$2:$E$113,MATCH('Waitlisted Projects Group A'!A221,'Detailed Scores Group A'!$B$2:$B$113,0))),"")</f>
        <v/>
      </c>
      <c r="F221" s="1" t="str">
        <f>_xlfn.IFNA(INDEX('Detailed Scores Group A'!$F$2:$F$113,MATCH('Waitlisted Projects Group A'!A221,'Detailed Scores Group A'!$B$2:$B$113,0)),"")</f>
        <v/>
      </c>
      <c r="G221" s="1" t="str">
        <f>_xlfn.IFNA(INDEX('Detailed Scores Group A'!$AB$2:$AB$113,MATCH('Waitlisted Projects Group A'!A221,'Detailed Scores Group A'!$B$2:$B$113,0)),"")</f>
        <v/>
      </c>
      <c r="H221" s="44" t="str">
        <f>_xlfn.IFNA(INDEX('Detailed Scores Group A'!$AD$2:$AD$113,MATCH('Waitlisted Projects Group A'!A221,'Detailed Scores Group A'!$B$2:$B$113,0)),"")</f>
        <v/>
      </c>
    </row>
    <row r="222" spans="2:8">
      <c r="B222" t="str">
        <f>_xlfn.IFNA(INDEX('Detailed Scores Group A'!$D$2:$D$113,MATCH('Waitlisted Projects Group A'!A222,'Detailed Scores Group A'!$B$2:$B$113,0)),"")</f>
        <v/>
      </c>
      <c r="C222" t="str">
        <f>_xlfn.IFNA(INDEX('Detailed Scores Group A'!$A$2:$A$113,MATCH('Waitlisted Projects Group A'!A222,'Detailed Scores Group A'!$B$2:$B$113,0)),"")</f>
        <v/>
      </c>
      <c r="D222" t="str">
        <f>_xlfn.IFNA(INDEX('Detailed Scores Group A'!$C$2:$C$113,MATCH('Waitlisted Projects Group A'!A222,'Detailed Scores Group A'!$B$2:$B$113,0)),"")</f>
        <v/>
      </c>
      <c r="E222" t="str">
        <f>_xlfn.IFNA(IF(ISBLANK(INDEX('Detailed Scores Group A'!$E$2:$E$113,MATCH('Waitlisted Projects Group A'!A222,'Detailed Scores Group A'!$B$2:$B$113,0))),D222,INDEX('Detailed Scores Group A'!$E$2:$E$113,MATCH('Waitlisted Projects Group A'!A222,'Detailed Scores Group A'!$B$2:$B$113,0))),"")</f>
        <v/>
      </c>
      <c r="F222" s="1" t="str">
        <f>_xlfn.IFNA(INDEX('Detailed Scores Group A'!$F$2:$F$113,MATCH('Waitlisted Projects Group A'!A222,'Detailed Scores Group A'!$B$2:$B$113,0)),"")</f>
        <v/>
      </c>
      <c r="G222" s="1" t="str">
        <f>_xlfn.IFNA(INDEX('Detailed Scores Group A'!$AB$2:$AB$113,MATCH('Waitlisted Projects Group A'!A222,'Detailed Scores Group A'!$B$2:$B$113,0)),"")</f>
        <v/>
      </c>
      <c r="H222" s="44" t="str">
        <f>_xlfn.IFNA(INDEX('Detailed Scores Group A'!$AD$2:$AD$113,MATCH('Waitlisted Projects Group A'!A222,'Detailed Scores Group A'!$B$2:$B$113,0)),"")</f>
        <v/>
      </c>
    </row>
    <row r="223" spans="2:8">
      <c r="B223" t="str">
        <f>_xlfn.IFNA(INDEX('Detailed Scores Group A'!$D$2:$D$113,MATCH('Waitlisted Projects Group A'!A223,'Detailed Scores Group A'!$B$2:$B$113,0)),"")</f>
        <v/>
      </c>
      <c r="C223" t="str">
        <f>_xlfn.IFNA(INDEX('Detailed Scores Group A'!$A$2:$A$113,MATCH('Waitlisted Projects Group A'!A223,'Detailed Scores Group A'!$B$2:$B$113,0)),"")</f>
        <v/>
      </c>
      <c r="D223" t="str">
        <f>_xlfn.IFNA(INDEX('Detailed Scores Group A'!$C$2:$C$113,MATCH('Waitlisted Projects Group A'!A223,'Detailed Scores Group A'!$B$2:$B$113,0)),"")</f>
        <v/>
      </c>
      <c r="E223" t="str">
        <f>_xlfn.IFNA(IF(ISBLANK(INDEX('Detailed Scores Group A'!$E$2:$E$113,MATCH('Waitlisted Projects Group A'!A223,'Detailed Scores Group A'!$B$2:$B$113,0))),D223,INDEX('Detailed Scores Group A'!$E$2:$E$113,MATCH('Waitlisted Projects Group A'!A223,'Detailed Scores Group A'!$B$2:$B$113,0))),"")</f>
        <v/>
      </c>
      <c r="F223" s="1" t="str">
        <f>_xlfn.IFNA(INDEX('Detailed Scores Group A'!$F$2:$F$113,MATCH('Waitlisted Projects Group A'!A223,'Detailed Scores Group A'!$B$2:$B$113,0)),"")</f>
        <v/>
      </c>
      <c r="G223" s="1" t="str">
        <f>_xlfn.IFNA(INDEX('Detailed Scores Group A'!$AB$2:$AB$113,MATCH('Waitlisted Projects Group A'!A223,'Detailed Scores Group A'!$B$2:$B$113,0)),"")</f>
        <v/>
      </c>
      <c r="H223" s="44" t="str">
        <f>_xlfn.IFNA(INDEX('Detailed Scores Group A'!$AD$2:$AD$113,MATCH('Waitlisted Projects Group A'!A223,'Detailed Scores Group A'!$B$2:$B$113,0)),"")</f>
        <v/>
      </c>
    </row>
    <row r="224" spans="2:8">
      <c r="B224" t="str">
        <f>_xlfn.IFNA(INDEX('Detailed Scores Group A'!$D$2:$D$113,MATCH('Waitlisted Projects Group A'!A224,'Detailed Scores Group A'!$B$2:$B$113,0)),"")</f>
        <v/>
      </c>
      <c r="C224" t="str">
        <f>_xlfn.IFNA(INDEX('Detailed Scores Group A'!$A$2:$A$113,MATCH('Waitlisted Projects Group A'!A224,'Detailed Scores Group A'!$B$2:$B$113,0)),"")</f>
        <v/>
      </c>
      <c r="D224" t="str">
        <f>_xlfn.IFNA(INDEX('Detailed Scores Group A'!$C$2:$C$113,MATCH('Waitlisted Projects Group A'!A224,'Detailed Scores Group A'!$B$2:$B$113,0)),"")</f>
        <v/>
      </c>
      <c r="E224" t="str">
        <f>_xlfn.IFNA(IF(ISBLANK(INDEX('Detailed Scores Group A'!$E$2:$E$113,MATCH('Waitlisted Projects Group A'!A224,'Detailed Scores Group A'!$B$2:$B$113,0))),D224,INDEX('Detailed Scores Group A'!$E$2:$E$113,MATCH('Waitlisted Projects Group A'!A224,'Detailed Scores Group A'!$B$2:$B$113,0))),"")</f>
        <v/>
      </c>
      <c r="F224" s="1" t="str">
        <f>_xlfn.IFNA(INDEX('Detailed Scores Group A'!$F$2:$F$113,MATCH('Waitlisted Projects Group A'!A224,'Detailed Scores Group A'!$B$2:$B$113,0)),"")</f>
        <v/>
      </c>
      <c r="G224" s="1" t="str">
        <f>_xlfn.IFNA(INDEX('Detailed Scores Group A'!$AB$2:$AB$113,MATCH('Waitlisted Projects Group A'!A224,'Detailed Scores Group A'!$B$2:$B$113,0)),"")</f>
        <v/>
      </c>
      <c r="H224" s="44" t="str">
        <f>_xlfn.IFNA(INDEX('Detailed Scores Group A'!$AD$2:$AD$113,MATCH('Waitlisted Projects Group A'!A224,'Detailed Scores Group A'!$B$2:$B$113,0)),"")</f>
        <v/>
      </c>
    </row>
    <row r="225" spans="2:8">
      <c r="B225" t="str">
        <f>_xlfn.IFNA(INDEX('Detailed Scores Group A'!$D$2:$D$113,MATCH('Waitlisted Projects Group A'!A225,'Detailed Scores Group A'!$B$2:$B$113,0)),"")</f>
        <v/>
      </c>
      <c r="C225" t="str">
        <f>_xlfn.IFNA(INDEX('Detailed Scores Group A'!$A$2:$A$113,MATCH('Waitlisted Projects Group A'!A225,'Detailed Scores Group A'!$B$2:$B$113,0)),"")</f>
        <v/>
      </c>
      <c r="D225" t="str">
        <f>_xlfn.IFNA(INDEX('Detailed Scores Group A'!$C$2:$C$113,MATCH('Waitlisted Projects Group A'!A225,'Detailed Scores Group A'!$B$2:$B$113,0)),"")</f>
        <v/>
      </c>
      <c r="E225" t="str">
        <f>_xlfn.IFNA(IF(ISBLANK(INDEX('Detailed Scores Group A'!$E$2:$E$113,MATCH('Waitlisted Projects Group A'!A225,'Detailed Scores Group A'!$B$2:$B$113,0))),D225,INDEX('Detailed Scores Group A'!$E$2:$E$113,MATCH('Waitlisted Projects Group A'!A225,'Detailed Scores Group A'!$B$2:$B$113,0))),"")</f>
        <v/>
      </c>
      <c r="F225" s="1" t="str">
        <f>_xlfn.IFNA(INDEX('Detailed Scores Group A'!$F$2:$F$113,MATCH('Waitlisted Projects Group A'!A225,'Detailed Scores Group A'!$B$2:$B$113,0)),"")</f>
        <v/>
      </c>
      <c r="G225" s="1" t="str">
        <f>_xlfn.IFNA(INDEX('Detailed Scores Group A'!$AB$2:$AB$113,MATCH('Waitlisted Projects Group A'!A225,'Detailed Scores Group A'!$B$2:$B$113,0)),"")</f>
        <v/>
      </c>
      <c r="H225" s="44" t="str">
        <f>_xlfn.IFNA(INDEX('Detailed Scores Group A'!$AD$2:$AD$113,MATCH('Waitlisted Projects Group A'!A225,'Detailed Scores Group A'!$B$2:$B$113,0)),"")</f>
        <v/>
      </c>
    </row>
    <row r="226" spans="2:8">
      <c r="B226" t="str">
        <f>_xlfn.IFNA(INDEX('Detailed Scores Group A'!$D$2:$D$113,MATCH('Waitlisted Projects Group A'!A226,'Detailed Scores Group A'!$B$2:$B$113,0)),"")</f>
        <v/>
      </c>
      <c r="C226" t="str">
        <f>_xlfn.IFNA(INDEX('Detailed Scores Group A'!$A$2:$A$113,MATCH('Waitlisted Projects Group A'!A226,'Detailed Scores Group A'!$B$2:$B$113,0)),"")</f>
        <v/>
      </c>
      <c r="D226" t="str">
        <f>_xlfn.IFNA(INDEX('Detailed Scores Group A'!$C$2:$C$113,MATCH('Waitlisted Projects Group A'!A226,'Detailed Scores Group A'!$B$2:$B$113,0)),"")</f>
        <v/>
      </c>
      <c r="E226" t="str">
        <f>_xlfn.IFNA(IF(ISBLANK(INDEX('Detailed Scores Group A'!$E$2:$E$113,MATCH('Waitlisted Projects Group A'!A226,'Detailed Scores Group A'!$B$2:$B$113,0))),D226,INDEX('Detailed Scores Group A'!$E$2:$E$113,MATCH('Waitlisted Projects Group A'!A226,'Detailed Scores Group A'!$B$2:$B$113,0))),"")</f>
        <v/>
      </c>
      <c r="F226" s="1" t="str">
        <f>_xlfn.IFNA(INDEX('Detailed Scores Group A'!$F$2:$F$113,MATCH('Waitlisted Projects Group A'!A226,'Detailed Scores Group A'!$B$2:$B$113,0)),"")</f>
        <v/>
      </c>
      <c r="G226" s="1" t="str">
        <f>_xlfn.IFNA(INDEX('Detailed Scores Group A'!$AB$2:$AB$113,MATCH('Waitlisted Projects Group A'!A226,'Detailed Scores Group A'!$B$2:$B$113,0)),"")</f>
        <v/>
      </c>
      <c r="H226" s="44" t="str">
        <f>_xlfn.IFNA(INDEX('Detailed Scores Group A'!$AD$2:$AD$113,MATCH('Waitlisted Projects Group A'!A226,'Detailed Scores Group A'!$B$2:$B$113,0)),"")</f>
        <v/>
      </c>
    </row>
    <row r="227" spans="2:8">
      <c r="B227" t="str">
        <f>_xlfn.IFNA(INDEX('Detailed Scores Group A'!$D$2:$D$113,MATCH('Waitlisted Projects Group A'!A227,'Detailed Scores Group A'!$B$2:$B$113,0)),"")</f>
        <v/>
      </c>
      <c r="C227" t="str">
        <f>_xlfn.IFNA(INDEX('Detailed Scores Group A'!$A$2:$A$113,MATCH('Waitlisted Projects Group A'!A227,'Detailed Scores Group A'!$B$2:$B$113,0)),"")</f>
        <v/>
      </c>
      <c r="D227" t="str">
        <f>_xlfn.IFNA(INDEX('Detailed Scores Group A'!$C$2:$C$113,MATCH('Waitlisted Projects Group A'!A227,'Detailed Scores Group A'!$B$2:$B$113,0)),"")</f>
        <v/>
      </c>
      <c r="E227" t="str">
        <f>_xlfn.IFNA(IF(ISBLANK(INDEX('Detailed Scores Group A'!$E$2:$E$113,MATCH('Waitlisted Projects Group A'!A227,'Detailed Scores Group A'!$B$2:$B$113,0))),D227,INDEX('Detailed Scores Group A'!$E$2:$E$113,MATCH('Waitlisted Projects Group A'!A227,'Detailed Scores Group A'!$B$2:$B$113,0))),"")</f>
        <v/>
      </c>
      <c r="F227" s="1" t="str">
        <f>_xlfn.IFNA(INDEX('Detailed Scores Group A'!$F$2:$F$113,MATCH('Waitlisted Projects Group A'!A227,'Detailed Scores Group A'!$B$2:$B$113,0)),"")</f>
        <v/>
      </c>
      <c r="G227" s="1" t="str">
        <f>_xlfn.IFNA(INDEX('Detailed Scores Group A'!$AB$2:$AB$113,MATCH('Waitlisted Projects Group A'!A227,'Detailed Scores Group A'!$B$2:$B$113,0)),"")</f>
        <v/>
      </c>
      <c r="H227" s="44" t="str">
        <f>_xlfn.IFNA(INDEX('Detailed Scores Group A'!$AD$2:$AD$113,MATCH('Waitlisted Projects Group A'!A227,'Detailed Scores Group A'!$B$2:$B$113,0)),"")</f>
        <v/>
      </c>
    </row>
    <row r="228" spans="2:8">
      <c r="B228" t="str">
        <f>_xlfn.IFNA(INDEX('Detailed Scores Group A'!$D$2:$D$113,MATCH('Waitlisted Projects Group A'!A228,'Detailed Scores Group A'!$B$2:$B$113,0)),"")</f>
        <v/>
      </c>
      <c r="C228" t="str">
        <f>_xlfn.IFNA(INDEX('Detailed Scores Group A'!$A$2:$A$113,MATCH('Waitlisted Projects Group A'!A228,'Detailed Scores Group A'!$B$2:$B$113,0)),"")</f>
        <v/>
      </c>
      <c r="D228" t="str">
        <f>_xlfn.IFNA(INDEX('Detailed Scores Group A'!$C$2:$C$113,MATCH('Waitlisted Projects Group A'!A228,'Detailed Scores Group A'!$B$2:$B$113,0)),"")</f>
        <v/>
      </c>
      <c r="E228" t="str">
        <f>_xlfn.IFNA(IF(ISBLANK(INDEX('Detailed Scores Group A'!$E$2:$E$113,MATCH('Waitlisted Projects Group A'!A228,'Detailed Scores Group A'!$B$2:$B$113,0))),D228,INDEX('Detailed Scores Group A'!$E$2:$E$113,MATCH('Waitlisted Projects Group A'!A228,'Detailed Scores Group A'!$B$2:$B$113,0))),"")</f>
        <v/>
      </c>
      <c r="F228" s="1" t="str">
        <f>_xlfn.IFNA(INDEX('Detailed Scores Group A'!$F$2:$F$113,MATCH('Waitlisted Projects Group A'!A228,'Detailed Scores Group A'!$B$2:$B$113,0)),"")</f>
        <v/>
      </c>
      <c r="G228" s="1" t="str">
        <f>_xlfn.IFNA(INDEX('Detailed Scores Group A'!$AB$2:$AB$113,MATCH('Waitlisted Projects Group A'!A228,'Detailed Scores Group A'!$B$2:$B$113,0)),"")</f>
        <v/>
      </c>
      <c r="H228" s="44" t="str">
        <f>_xlfn.IFNA(INDEX('Detailed Scores Group A'!$AD$2:$AD$113,MATCH('Waitlisted Projects Group A'!A228,'Detailed Scores Group A'!$B$2:$B$113,0)),"")</f>
        <v/>
      </c>
    </row>
    <row r="229" spans="2:8">
      <c r="B229" t="str">
        <f>_xlfn.IFNA(INDEX('Detailed Scores Group A'!$D$2:$D$113,MATCH('Waitlisted Projects Group A'!A229,'Detailed Scores Group A'!$B$2:$B$113,0)),"")</f>
        <v/>
      </c>
      <c r="C229" t="str">
        <f>_xlfn.IFNA(INDEX('Detailed Scores Group A'!$A$2:$A$113,MATCH('Waitlisted Projects Group A'!A229,'Detailed Scores Group A'!$B$2:$B$113,0)),"")</f>
        <v/>
      </c>
      <c r="D229" t="str">
        <f>_xlfn.IFNA(INDEX('Detailed Scores Group A'!$C$2:$C$113,MATCH('Waitlisted Projects Group A'!A229,'Detailed Scores Group A'!$B$2:$B$113,0)),"")</f>
        <v/>
      </c>
      <c r="E229" t="str">
        <f>_xlfn.IFNA(IF(ISBLANK(INDEX('Detailed Scores Group A'!$E$2:$E$113,MATCH('Waitlisted Projects Group A'!A229,'Detailed Scores Group A'!$B$2:$B$113,0))),D229,INDEX('Detailed Scores Group A'!$E$2:$E$113,MATCH('Waitlisted Projects Group A'!A229,'Detailed Scores Group A'!$B$2:$B$113,0))),"")</f>
        <v/>
      </c>
      <c r="F229" s="1" t="str">
        <f>_xlfn.IFNA(INDEX('Detailed Scores Group A'!$F$2:$F$113,MATCH('Waitlisted Projects Group A'!A229,'Detailed Scores Group A'!$B$2:$B$113,0)),"")</f>
        <v/>
      </c>
      <c r="G229" s="1" t="str">
        <f>_xlfn.IFNA(INDEX('Detailed Scores Group A'!$AB$2:$AB$113,MATCH('Waitlisted Projects Group A'!A229,'Detailed Scores Group A'!$B$2:$B$113,0)),"")</f>
        <v/>
      </c>
      <c r="H229" s="44" t="str">
        <f>_xlfn.IFNA(INDEX('Detailed Scores Group A'!$AD$2:$AD$113,MATCH('Waitlisted Projects Group A'!A229,'Detailed Scores Group A'!$B$2:$B$113,0)),"")</f>
        <v/>
      </c>
    </row>
    <row r="230" spans="2:8">
      <c r="B230" t="str">
        <f>_xlfn.IFNA(INDEX('Detailed Scores Group A'!$D$2:$D$113,MATCH('Waitlisted Projects Group A'!A230,'Detailed Scores Group A'!$B$2:$B$113,0)),"")</f>
        <v/>
      </c>
      <c r="C230" t="str">
        <f>_xlfn.IFNA(INDEX('Detailed Scores Group A'!$A$2:$A$113,MATCH('Waitlisted Projects Group A'!A230,'Detailed Scores Group A'!$B$2:$B$113,0)),"")</f>
        <v/>
      </c>
      <c r="D230" t="str">
        <f>_xlfn.IFNA(INDEX('Detailed Scores Group A'!$C$2:$C$113,MATCH('Waitlisted Projects Group A'!A230,'Detailed Scores Group A'!$B$2:$B$113,0)),"")</f>
        <v/>
      </c>
      <c r="E230" t="str">
        <f>_xlfn.IFNA(IF(ISBLANK(INDEX('Detailed Scores Group A'!$E$2:$E$113,MATCH('Waitlisted Projects Group A'!A230,'Detailed Scores Group A'!$B$2:$B$113,0))),D230,INDEX('Detailed Scores Group A'!$E$2:$E$113,MATCH('Waitlisted Projects Group A'!A230,'Detailed Scores Group A'!$B$2:$B$113,0))),"")</f>
        <v/>
      </c>
      <c r="F230" s="1" t="str">
        <f>_xlfn.IFNA(INDEX('Detailed Scores Group A'!$F$2:$F$113,MATCH('Waitlisted Projects Group A'!A230,'Detailed Scores Group A'!$B$2:$B$113,0)),"")</f>
        <v/>
      </c>
      <c r="G230" s="1" t="str">
        <f>_xlfn.IFNA(INDEX('Detailed Scores Group A'!$AB$2:$AB$113,MATCH('Waitlisted Projects Group A'!A230,'Detailed Scores Group A'!$B$2:$B$113,0)),"")</f>
        <v/>
      </c>
      <c r="H230" s="44" t="str">
        <f>_xlfn.IFNA(INDEX('Detailed Scores Group A'!$AD$2:$AD$113,MATCH('Waitlisted Projects Group A'!A230,'Detailed Scores Group A'!$B$2:$B$113,0)),"")</f>
        <v/>
      </c>
    </row>
    <row r="231" spans="2:8">
      <c r="B231" t="str">
        <f>_xlfn.IFNA(INDEX('Detailed Scores Group A'!$D$2:$D$113,MATCH('Waitlisted Projects Group A'!A231,'Detailed Scores Group A'!$B$2:$B$113,0)),"")</f>
        <v/>
      </c>
      <c r="C231" t="str">
        <f>_xlfn.IFNA(INDEX('Detailed Scores Group A'!$A$2:$A$113,MATCH('Waitlisted Projects Group A'!A231,'Detailed Scores Group A'!$B$2:$B$113,0)),"")</f>
        <v/>
      </c>
      <c r="D231" t="str">
        <f>_xlfn.IFNA(INDEX('Detailed Scores Group A'!$C$2:$C$113,MATCH('Waitlisted Projects Group A'!A231,'Detailed Scores Group A'!$B$2:$B$113,0)),"")</f>
        <v/>
      </c>
      <c r="E231" t="str">
        <f>_xlfn.IFNA(IF(ISBLANK(INDEX('Detailed Scores Group A'!$E$2:$E$113,MATCH('Waitlisted Projects Group A'!A231,'Detailed Scores Group A'!$B$2:$B$113,0))),D231,INDEX('Detailed Scores Group A'!$E$2:$E$113,MATCH('Waitlisted Projects Group A'!A231,'Detailed Scores Group A'!$B$2:$B$113,0))),"")</f>
        <v/>
      </c>
      <c r="F231" s="1" t="str">
        <f>_xlfn.IFNA(INDEX('Detailed Scores Group A'!$F$2:$F$113,MATCH('Waitlisted Projects Group A'!A231,'Detailed Scores Group A'!$B$2:$B$113,0)),"")</f>
        <v/>
      </c>
      <c r="G231" s="1" t="str">
        <f>_xlfn.IFNA(INDEX('Detailed Scores Group A'!$AB$2:$AB$113,MATCH('Waitlisted Projects Group A'!A231,'Detailed Scores Group A'!$B$2:$B$113,0)),"")</f>
        <v/>
      </c>
      <c r="H231" s="44" t="str">
        <f>_xlfn.IFNA(INDEX('Detailed Scores Group A'!$AD$2:$AD$113,MATCH('Waitlisted Projects Group A'!A231,'Detailed Scores Group A'!$B$2:$B$113,0)),"")</f>
        <v/>
      </c>
    </row>
    <row r="232" spans="2:8">
      <c r="B232" t="str">
        <f>_xlfn.IFNA(INDEX('Detailed Scores Group A'!$D$2:$D$113,MATCH('Waitlisted Projects Group A'!A232,'Detailed Scores Group A'!$B$2:$B$113,0)),"")</f>
        <v/>
      </c>
      <c r="C232" t="str">
        <f>_xlfn.IFNA(INDEX('Detailed Scores Group A'!$A$2:$A$113,MATCH('Waitlisted Projects Group A'!A232,'Detailed Scores Group A'!$B$2:$B$113,0)),"")</f>
        <v/>
      </c>
      <c r="D232" t="str">
        <f>_xlfn.IFNA(INDEX('Detailed Scores Group A'!$C$2:$C$113,MATCH('Waitlisted Projects Group A'!A232,'Detailed Scores Group A'!$B$2:$B$113,0)),"")</f>
        <v/>
      </c>
      <c r="E232" t="str">
        <f>_xlfn.IFNA(IF(ISBLANK(INDEX('Detailed Scores Group A'!$E$2:$E$113,MATCH('Waitlisted Projects Group A'!A232,'Detailed Scores Group A'!$B$2:$B$113,0))),D232,INDEX('Detailed Scores Group A'!$E$2:$E$113,MATCH('Waitlisted Projects Group A'!A232,'Detailed Scores Group A'!$B$2:$B$113,0))),"")</f>
        <v/>
      </c>
      <c r="F232" s="1" t="str">
        <f>_xlfn.IFNA(INDEX('Detailed Scores Group A'!$F$2:$F$113,MATCH('Waitlisted Projects Group A'!A232,'Detailed Scores Group A'!$B$2:$B$113,0)),"")</f>
        <v/>
      </c>
      <c r="G232" s="1" t="str">
        <f>_xlfn.IFNA(INDEX('Detailed Scores Group A'!$AB$2:$AB$113,MATCH('Waitlisted Projects Group A'!A232,'Detailed Scores Group A'!$B$2:$B$113,0)),"")</f>
        <v/>
      </c>
      <c r="H232" s="44" t="str">
        <f>_xlfn.IFNA(INDEX('Detailed Scores Group A'!$AD$2:$AD$113,MATCH('Waitlisted Projects Group A'!A232,'Detailed Scores Group A'!$B$2:$B$113,0)),"")</f>
        <v/>
      </c>
    </row>
    <row r="233" spans="2:8">
      <c r="B233" t="str">
        <f>_xlfn.IFNA(INDEX('Detailed Scores Group A'!$D$2:$D$113,MATCH('Waitlisted Projects Group A'!A233,'Detailed Scores Group A'!$B$2:$B$113,0)),"")</f>
        <v/>
      </c>
      <c r="C233" t="str">
        <f>_xlfn.IFNA(INDEX('Detailed Scores Group A'!$A$2:$A$113,MATCH('Waitlisted Projects Group A'!A233,'Detailed Scores Group A'!$B$2:$B$113,0)),"")</f>
        <v/>
      </c>
      <c r="D233" t="str">
        <f>_xlfn.IFNA(INDEX('Detailed Scores Group A'!$C$2:$C$113,MATCH('Waitlisted Projects Group A'!A233,'Detailed Scores Group A'!$B$2:$B$113,0)),"")</f>
        <v/>
      </c>
      <c r="E233" t="str">
        <f>_xlfn.IFNA(IF(ISBLANK(INDEX('Detailed Scores Group A'!$E$2:$E$113,MATCH('Waitlisted Projects Group A'!A233,'Detailed Scores Group A'!$B$2:$B$113,0))),D233,INDEX('Detailed Scores Group A'!$E$2:$E$113,MATCH('Waitlisted Projects Group A'!A233,'Detailed Scores Group A'!$B$2:$B$113,0))),"")</f>
        <v/>
      </c>
      <c r="F233" s="1" t="str">
        <f>_xlfn.IFNA(INDEX('Detailed Scores Group A'!$F$2:$F$113,MATCH('Waitlisted Projects Group A'!A233,'Detailed Scores Group A'!$B$2:$B$113,0)),"")</f>
        <v/>
      </c>
      <c r="G233" s="1" t="str">
        <f>_xlfn.IFNA(INDEX('Detailed Scores Group A'!$AB$2:$AB$113,MATCH('Waitlisted Projects Group A'!A233,'Detailed Scores Group A'!$B$2:$B$113,0)),"")</f>
        <v/>
      </c>
      <c r="H233" s="44" t="str">
        <f>_xlfn.IFNA(INDEX('Detailed Scores Group A'!$AD$2:$AD$113,MATCH('Waitlisted Projects Group A'!A233,'Detailed Scores Group A'!$B$2:$B$113,0)),"")</f>
        <v/>
      </c>
    </row>
    <row r="234" spans="2:8">
      <c r="B234" t="str">
        <f>_xlfn.IFNA(INDEX('Detailed Scores Group A'!$D$2:$D$113,MATCH('Waitlisted Projects Group A'!A234,'Detailed Scores Group A'!$B$2:$B$113,0)),"")</f>
        <v/>
      </c>
      <c r="C234" t="str">
        <f>_xlfn.IFNA(INDEX('Detailed Scores Group A'!$A$2:$A$113,MATCH('Waitlisted Projects Group A'!A234,'Detailed Scores Group A'!$B$2:$B$113,0)),"")</f>
        <v/>
      </c>
      <c r="D234" t="str">
        <f>_xlfn.IFNA(INDEX('Detailed Scores Group A'!$C$2:$C$113,MATCH('Waitlisted Projects Group A'!A234,'Detailed Scores Group A'!$B$2:$B$113,0)),"")</f>
        <v/>
      </c>
      <c r="E234" t="str">
        <f>_xlfn.IFNA(IF(ISBLANK(INDEX('Detailed Scores Group A'!$E$2:$E$113,MATCH('Waitlisted Projects Group A'!A234,'Detailed Scores Group A'!$B$2:$B$113,0))),D234,INDEX('Detailed Scores Group A'!$E$2:$E$113,MATCH('Waitlisted Projects Group A'!A234,'Detailed Scores Group A'!$B$2:$B$113,0))),"")</f>
        <v/>
      </c>
      <c r="F234" s="1" t="str">
        <f>_xlfn.IFNA(INDEX('Detailed Scores Group A'!$F$2:$F$113,MATCH('Waitlisted Projects Group A'!A234,'Detailed Scores Group A'!$B$2:$B$113,0)),"")</f>
        <v/>
      </c>
      <c r="G234" s="1" t="str">
        <f>_xlfn.IFNA(INDEX('Detailed Scores Group A'!$AB$2:$AB$113,MATCH('Waitlisted Projects Group A'!A234,'Detailed Scores Group A'!$B$2:$B$113,0)),"")</f>
        <v/>
      </c>
      <c r="H234" s="44" t="str">
        <f>_xlfn.IFNA(INDEX('Detailed Scores Group A'!$AD$2:$AD$113,MATCH('Waitlisted Projects Group A'!A234,'Detailed Scores Group A'!$B$2:$B$113,0)),"")</f>
        <v/>
      </c>
    </row>
    <row r="235" spans="2:8">
      <c r="B235" t="str">
        <f>_xlfn.IFNA(INDEX('Detailed Scores Group A'!$D$2:$D$113,MATCH('Waitlisted Projects Group A'!A235,'Detailed Scores Group A'!$B$2:$B$113,0)),"")</f>
        <v/>
      </c>
      <c r="C235" t="str">
        <f>_xlfn.IFNA(INDEX('Detailed Scores Group A'!$A$2:$A$113,MATCH('Waitlisted Projects Group A'!A235,'Detailed Scores Group A'!$B$2:$B$113,0)),"")</f>
        <v/>
      </c>
      <c r="D235" t="str">
        <f>_xlfn.IFNA(INDEX('Detailed Scores Group A'!$C$2:$C$113,MATCH('Waitlisted Projects Group A'!A235,'Detailed Scores Group A'!$B$2:$B$113,0)),"")</f>
        <v/>
      </c>
      <c r="E235" t="str">
        <f>_xlfn.IFNA(IF(ISBLANK(INDEX('Detailed Scores Group A'!$E$2:$E$113,MATCH('Waitlisted Projects Group A'!A235,'Detailed Scores Group A'!$B$2:$B$113,0))),D235,INDEX('Detailed Scores Group A'!$E$2:$E$113,MATCH('Waitlisted Projects Group A'!A235,'Detailed Scores Group A'!$B$2:$B$113,0))),"")</f>
        <v/>
      </c>
      <c r="F235" s="1" t="str">
        <f>_xlfn.IFNA(INDEX('Detailed Scores Group A'!$F$2:$F$113,MATCH('Waitlisted Projects Group A'!A235,'Detailed Scores Group A'!$B$2:$B$113,0)),"")</f>
        <v/>
      </c>
      <c r="G235" s="1" t="str">
        <f>_xlfn.IFNA(INDEX('Detailed Scores Group A'!$AB$2:$AB$113,MATCH('Waitlisted Projects Group A'!A235,'Detailed Scores Group A'!$B$2:$B$113,0)),"")</f>
        <v/>
      </c>
      <c r="H235" s="44" t="str">
        <f>_xlfn.IFNA(INDEX('Detailed Scores Group A'!$AD$2:$AD$113,MATCH('Waitlisted Projects Group A'!A235,'Detailed Scores Group A'!$B$2:$B$113,0)),"")</f>
        <v/>
      </c>
    </row>
    <row r="236" spans="2:8">
      <c r="B236" t="str">
        <f>_xlfn.IFNA(INDEX('Detailed Scores Group A'!$D$2:$D$113,MATCH('Waitlisted Projects Group A'!A236,'Detailed Scores Group A'!$B$2:$B$113,0)),"")</f>
        <v/>
      </c>
      <c r="C236" t="str">
        <f>_xlfn.IFNA(INDEX('Detailed Scores Group A'!$A$2:$A$113,MATCH('Waitlisted Projects Group A'!A236,'Detailed Scores Group A'!$B$2:$B$113,0)),"")</f>
        <v/>
      </c>
      <c r="D236" t="str">
        <f>_xlfn.IFNA(INDEX('Detailed Scores Group A'!$C$2:$C$113,MATCH('Waitlisted Projects Group A'!A236,'Detailed Scores Group A'!$B$2:$B$113,0)),"")</f>
        <v/>
      </c>
      <c r="E236" t="str">
        <f>_xlfn.IFNA(IF(ISBLANK(INDEX('Detailed Scores Group A'!$E$2:$E$113,MATCH('Waitlisted Projects Group A'!A236,'Detailed Scores Group A'!$B$2:$B$113,0))),D236,INDEX('Detailed Scores Group A'!$E$2:$E$113,MATCH('Waitlisted Projects Group A'!A236,'Detailed Scores Group A'!$B$2:$B$113,0))),"")</f>
        <v/>
      </c>
      <c r="F236" s="1" t="str">
        <f>_xlfn.IFNA(INDEX('Detailed Scores Group A'!$F$2:$F$113,MATCH('Waitlisted Projects Group A'!A236,'Detailed Scores Group A'!$B$2:$B$113,0)),"")</f>
        <v/>
      </c>
      <c r="G236" s="1" t="str">
        <f>_xlfn.IFNA(INDEX('Detailed Scores Group A'!$AB$2:$AB$113,MATCH('Waitlisted Projects Group A'!A236,'Detailed Scores Group A'!$B$2:$B$113,0)),"")</f>
        <v/>
      </c>
      <c r="H236" s="44" t="str">
        <f>_xlfn.IFNA(INDEX('Detailed Scores Group A'!$AD$2:$AD$113,MATCH('Waitlisted Projects Group A'!A236,'Detailed Scores Group A'!$B$2:$B$113,0)),"")</f>
        <v/>
      </c>
    </row>
    <row r="237" spans="2:8">
      <c r="B237" t="str">
        <f>_xlfn.IFNA(INDEX('Detailed Scores Group A'!$D$2:$D$113,MATCH('Waitlisted Projects Group A'!A237,'Detailed Scores Group A'!$B$2:$B$113,0)),"")</f>
        <v/>
      </c>
      <c r="C237" t="str">
        <f>_xlfn.IFNA(INDEX('Detailed Scores Group A'!$A$2:$A$113,MATCH('Waitlisted Projects Group A'!A237,'Detailed Scores Group A'!$B$2:$B$113,0)),"")</f>
        <v/>
      </c>
      <c r="D237" t="str">
        <f>_xlfn.IFNA(INDEX('Detailed Scores Group A'!$C$2:$C$113,MATCH('Waitlisted Projects Group A'!A237,'Detailed Scores Group A'!$B$2:$B$113,0)),"")</f>
        <v/>
      </c>
      <c r="E237" t="str">
        <f>_xlfn.IFNA(IF(ISBLANK(INDEX('Detailed Scores Group A'!$E$2:$E$113,MATCH('Waitlisted Projects Group A'!A237,'Detailed Scores Group A'!$B$2:$B$113,0))),D237,INDEX('Detailed Scores Group A'!$E$2:$E$113,MATCH('Waitlisted Projects Group A'!A237,'Detailed Scores Group A'!$B$2:$B$113,0))),"")</f>
        <v/>
      </c>
      <c r="F237" s="1" t="str">
        <f>_xlfn.IFNA(INDEX('Detailed Scores Group A'!$F$2:$F$113,MATCH('Waitlisted Projects Group A'!A237,'Detailed Scores Group A'!$B$2:$B$113,0)),"")</f>
        <v/>
      </c>
      <c r="G237" s="1" t="str">
        <f>_xlfn.IFNA(INDEX('Detailed Scores Group A'!$AB$2:$AB$113,MATCH('Waitlisted Projects Group A'!A237,'Detailed Scores Group A'!$B$2:$B$113,0)),"")</f>
        <v/>
      </c>
      <c r="H237" s="44" t="str">
        <f>_xlfn.IFNA(INDEX('Detailed Scores Group A'!$AD$2:$AD$113,MATCH('Waitlisted Projects Group A'!A237,'Detailed Scores Group A'!$B$2:$B$113,0)),"")</f>
        <v/>
      </c>
    </row>
    <row r="238" spans="2:8">
      <c r="B238" t="str">
        <f>_xlfn.IFNA(INDEX('Detailed Scores Group A'!$D$2:$D$113,MATCH('Waitlisted Projects Group A'!A238,'Detailed Scores Group A'!$B$2:$B$113,0)),"")</f>
        <v/>
      </c>
      <c r="C238" t="str">
        <f>_xlfn.IFNA(INDEX('Detailed Scores Group A'!$A$2:$A$113,MATCH('Waitlisted Projects Group A'!A238,'Detailed Scores Group A'!$B$2:$B$113,0)),"")</f>
        <v/>
      </c>
      <c r="D238" t="str">
        <f>_xlfn.IFNA(INDEX('Detailed Scores Group A'!$C$2:$C$113,MATCH('Waitlisted Projects Group A'!A238,'Detailed Scores Group A'!$B$2:$B$113,0)),"")</f>
        <v/>
      </c>
      <c r="E238" t="str">
        <f>_xlfn.IFNA(IF(ISBLANK(INDEX('Detailed Scores Group A'!$E$2:$E$113,MATCH('Waitlisted Projects Group A'!A238,'Detailed Scores Group A'!$B$2:$B$113,0))),D238,INDEX('Detailed Scores Group A'!$E$2:$E$113,MATCH('Waitlisted Projects Group A'!A238,'Detailed Scores Group A'!$B$2:$B$113,0))),"")</f>
        <v/>
      </c>
      <c r="F238" s="1" t="str">
        <f>_xlfn.IFNA(INDEX('Detailed Scores Group A'!$F$2:$F$113,MATCH('Waitlisted Projects Group A'!A238,'Detailed Scores Group A'!$B$2:$B$113,0)),"")</f>
        <v/>
      </c>
      <c r="G238" s="1" t="str">
        <f>_xlfn.IFNA(INDEX('Detailed Scores Group A'!$AB$2:$AB$113,MATCH('Waitlisted Projects Group A'!A238,'Detailed Scores Group A'!$B$2:$B$113,0)),"")</f>
        <v/>
      </c>
      <c r="H238" s="44" t="str">
        <f>_xlfn.IFNA(INDEX('Detailed Scores Group A'!$AD$2:$AD$113,MATCH('Waitlisted Projects Group A'!A238,'Detailed Scores Group A'!$B$2:$B$113,0)),"")</f>
        <v/>
      </c>
    </row>
    <row r="239" spans="2:8">
      <c r="B239" t="str">
        <f>_xlfn.IFNA(INDEX('Detailed Scores Group A'!$D$2:$D$113,MATCH('Waitlisted Projects Group A'!A239,'Detailed Scores Group A'!$B$2:$B$113,0)),"")</f>
        <v/>
      </c>
      <c r="C239" t="str">
        <f>_xlfn.IFNA(INDEX('Detailed Scores Group A'!$A$2:$A$113,MATCH('Waitlisted Projects Group A'!A239,'Detailed Scores Group A'!$B$2:$B$113,0)),"")</f>
        <v/>
      </c>
      <c r="D239" t="str">
        <f>_xlfn.IFNA(INDEX('Detailed Scores Group A'!$C$2:$C$113,MATCH('Waitlisted Projects Group A'!A239,'Detailed Scores Group A'!$B$2:$B$113,0)),"")</f>
        <v/>
      </c>
      <c r="E239" t="str">
        <f>_xlfn.IFNA(IF(ISBLANK(INDEX('Detailed Scores Group A'!$E$2:$E$113,MATCH('Waitlisted Projects Group A'!A239,'Detailed Scores Group A'!$B$2:$B$113,0))),D239,INDEX('Detailed Scores Group A'!$E$2:$E$113,MATCH('Waitlisted Projects Group A'!A239,'Detailed Scores Group A'!$B$2:$B$113,0))),"")</f>
        <v/>
      </c>
      <c r="F239" s="1" t="str">
        <f>_xlfn.IFNA(INDEX('Detailed Scores Group A'!$F$2:$F$113,MATCH('Waitlisted Projects Group A'!A239,'Detailed Scores Group A'!$B$2:$B$113,0)),"")</f>
        <v/>
      </c>
      <c r="G239" s="1" t="str">
        <f>_xlfn.IFNA(INDEX('Detailed Scores Group A'!$AB$2:$AB$113,MATCH('Waitlisted Projects Group A'!A239,'Detailed Scores Group A'!$B$2:$B$113,0)),"")</f>
        <v/>
      </c>
      <c r="H239" s="44" t="str">
        <f>_xlfn.IFNA(INDEX('Detailed Scores Group A'!$AD$2:$AD$113,MATCH('Waitlisted Projects Group A'!A239,'Detailed Scores Group A'!$B$2:$B$113,0)),"")</f>
        <v/>
      </c>
    </row>
    <row r="240" spans="2:8">
      <c r="B240" t="str">
        <f>_xlfn.IFNA(INDEX('Detailed Scores Group A'!$D$2:$D$113,MATCH('Waitlisted Projects Group A'!A240,'Detailed Scores Group A'!$B$2:$B$113,0)),"")</f>
        <v/>
      </c>
      <c r="C240" t="str">
        <f>_xlfn.IFNA(INDEX('Detailed Scores Group A'!$A$2:$A$113,MATCH('Waitlisted Projects Group A'!A240,'Detailed Scores Group A'!$B$2:$B$113,0)),"")</f>
        <v/>
      </c>
      <c r="D240" t="str">
        <f>_xlfn.IFNA(INDEX('Detailed Scores Group A'!$C$2:$C$113,MATCH('Waitlisted Projects Group A'!A240,'Detailed Scores Group A'!$B$2:$B$113,0)),"")</f>
        <v/>
      </c>
      <c r="E240" t="str">
        <f>_xlfn.IFNA(IF(ISBLANK(INDEX('Detailed Scores Group A'!$E$2:$E$113,MATCH('Waitlisted Projects Group A'!A240,'Detailed Scores Group A'!$B$2:$B$113,0))),D240,INDEX('Detailed Scores Group A'!$E$2:$E$113,MATCH('Waitlisted Projects Group A'!A240,'Detailed Scores Group A'!$B$2:$B$113,0))),"")</f>
        <v/>
      </c>
      <c r="F240" s="1" t="str">
        <f>_xlfn.IFNA(INDEX('Detailed Scores Group A'!$F$2:$F$113,MATCH('Waitlisted Projects Group A'!A240,'Detailed Scores Group A'!$B$2:$B$113,0)),"")</f>
        <v/>
      </c>
      <c r="G240" s="1" t="str">
        <f>_xlfn.IFNA(INDEX('Detailed Scores Group A'!$AB$2:$AB$113,MATCH('Waitlisted Projects Group A'!A240,'Detailed Scores Group A'!$B$2:$B$113,0)),"")</f>
        <v/>
      </c>
      <c r="H240" s="44" t="str">
        <f>_xlfn.IFNA(INDEX('Detailed Scores Group A'!$AD$2:$AD$113,MATCH('Waitlisted Projects Group A'!A240,'Detailed Scores Group A'!$B$2:$B$113,0)),"")</f>
        <v/>
      </c>
    </row>
    <row r="241" spans="2:8">
      <c r="B241" t="str">
        <f>_xlfn.IFNA(INDEX('Detailed Scores Group A'!$D$2:$D$113,MATCH('Waitlisted Projects Group A'!A241,'Detailed Scores Group A'!$B$2:$B$113,0)),"")</f>
        <v/>
      </c>
      <c r="C241" t="str">
        <f>_xlfn.IFNA(INDEX('Detailed Scores Group A'!$A$2:$A$113,MATCH('Waitlisted Projects Group A'!A241,'Detailed Scores Group A'!$B$2:$B$113,0)),"")</f>
        <v/>
      </c>
      <c r="D241" t="str">
        <f>_xlfn.IFNA(INDEX('Detailed Scores Group A'!$C$2:$C$113,MATCH('Waitlisted Projects Group A'!A241,'Detailed Scores Group A'!$B$2:$B$113,0)),"")</f>
        <v/>
      </c>
      <c r="E241" t="str">
        <f>_xlfn.IFNA(IF(ISBLANK(INDEX('Detailed Scores Group A'!$E$2:$E$113,MATCH('Waitlisted Projects Group A'!A241,'Detailed Scores Group A'!$B$2:$B$113,0))),D241,INDEX('Detailed Scores Group A'!$E$2:$E$113,MATCH('Waitlisted Projects Group A'!A241,'Detailed Scores Group A'!$B$2:$B$113,0))),"")</f>
        <v/>
      </c>
      <c r="F241" s="1" t="str">
        <f>_xlfn.IFNA(INDEX('Detailed Scores Group A'!$F$2:$F$113,MATCH('Waitlisted Projects Group A'!A241,'Detailed Scores Group A'!$B$2:$B$113,0)),"")</f>
        <v/>
      </c>
      <c r="G241" s="1" t="str">
        <f>_xlfn.IFNA(INDEX('Detailed Scores Group A'!$AB$2:$AB$113,MATCH('Waitlisted Projects Group A'!A241,'Detailed Scores Group A'!$B$2:$B$113,0)),"")</f>
        <v/>
      </c>
      <c r="H241" s="44" t="str">
        <f>_xlfn.IFNA(INDEX('Detailed Scores Group A'!$AD$2:$AD$113,MATCH('Waitlisted Projects Group A'!A241,'Detailed Scores Group A'!$B$2:$B$113,0)),"")</f>
        <v/>
      </c>
    </row>
    <row r="242" spans="2:8">
      <c r="B242" t="str">
        <f>_xlfn.IFNA(INDEX('Detailed Scores Group A'!$D$2:$D$113,MATCH('Waitlisted Projects Group A'!A242,'Detailed Scores Group A'!$B$2:$B$113,0)),"")</f>
        <v/>
      </c>
      <c r="C242" t="str">
        <f>_xlfn.IFNA(INDEX('Detailed Scores Group A'!$A$2:$A$113,MATCH('Waitlisted Projects Group A'!A242,'Detailed Scores Group A'!$B$2:$B$113,0)),"")</f>
        <v/>
      </c>
      <c r="D242" t="str">
        <f>_xlfn.IFNA(INDEX('Detailed Scores Group A'!$C$2:$C$113,MATCH('Waitlisted Projects Group A'!A242,'Detailed Scores Group A'!$B$2:$B$113,0)),"")</f>
        <v/>
      </c>
      <c r="E242" t="str">
        <f>_xlfn.IFNA(IF(ISBLANK(INDEX('Detailed Scores Group A'!$E$2:$E$113,MATCH('Waitlisted Projects Group A'!A242,'Detailed Scores Group A'!$B$2:$B$113,0))),D242,INDEX('Detailed Scores Group A'!$E$2:$E$113,MATCH('Waitlisted Projects Group A'!A242,'Detailed Scores Group A'!$B$2:$B$113,0))),"")</f>
        <v/>
      </c>
      <c r="F242" s="1" t="str">
        <f>_xlfn.IFNA(INDEX('Detailed Scores Group A'!$F$2:$F$113,MATCH('Waitlisted Projects Group A'!A242,'Detailed Scores Group A'!$B$2:$B$113,0)),"")</f>
        <v/>
      </c>
      <c r="G242" s="1" t="str">
        <f>_xlfn.IFNA(INDEX('Detailed Scores Group A'!$AB$2:$AB$113,MATCH('Waitlisted Projects Group A'!A242,'Detailed Scores Group A'!$B$2:$B$113,0)),"")</f>
        <v/>
      </c>
      <c r="H242" s="44" t="str">
        <f>_xlfn.IFNA(INDEX('Detailed Scores Group A'!$AD$2:$AD$113,MATCH('Waitlisted Projects Group A'!A242,'Detailed Scores Group A'!$B$2:$B$113,0)),"")</f>
        <v/>
      </c>
    </row>
    <row r="243" spans="2:8">
      <c r="B243" t="str">
        <f>_xlfn.IFNA(INDEX('Detailed Scores Group A'!$D$2:$D$113,MATCH('Waitlisted Projects Group A'!A243,'Detailed Scores Group A'!$B$2:$B$113,0)),"")</f>
        <v/>
      </c>
      <c r="C243" t="str">
        <f>_xlfn.IFNA(INDEX('Detailed Scores Group A'!$A$2:$A$113,MATCH('Waitlisted Projects Group A'!A243,'Detailed Scores Group A'!$B$2:$B$113,0)),"")</f>
        <v/>
      </c>
      <c r="D243" t="str">
        <f>_xlfn.IFNA(INDEX('Detailed Scores Group A'!$C$2:$C$113,MATCH('Waitlisted Projects Group A'!A243,'Detailed Scores Group A'!$B$2:$B$113,0)),"")</f>
        <v/>
      </c>
      <c r="E243" t="str">
        <f>_xlfn.IFNA(IF(ISBLANK(INDEX('Detailed Scores Group A'!$E$2:$E$113,MATCH('Waitlisted Projects Group A'!A243,'Detailed Scores Group A'!$B$2:$B$113,0))),D243,INDEX('Detailed Scores Group A'!$E$2:$E$113,MATCH('Waitlisted Projects Group A'!A243,'Detailed Scores Group A'!$B$2:$B$113,0))),"")</f>
        <v/>
      </c>
      <c r="F243" s="1" t="str">
        <f>_xlfn.IFNA(INDEX('Detailed Scores Group A'!$F$2:$F$113,MATCH('Waitlisted Projects Group A'!A243,'Detailed Scores Group A'!$B$2:$B$113,0)),"")</f>
        <v/>
      </c>
      <c r="G243" s="1" t="str">
        <f>_xlfn.IFNA(INDEX('Detailed Scores Group A'!$AB$2:$AB$113,MATCH('Waitlisted Projects Group A'!A243,'Detailed Scores Group A'!$B$2:$B$113,0)),"")</f>
        <v/>
      </c>
      <c r="H243" s="44" t="str">
        <f>_xlfn.IFNA(INDEX('Detailed Scores Group A'!$AD$2:$AD$113,MATCH('Waitlisted Projects Group A'!A243,'Detailed Scores Group A'!$B$2:$B$113,0)),"")</f>
        <v/>
      </c>
    </row>
    <row r="244" spans="2:8">
      <c r="B244" t="str">
        <f>_xlfn.IFNA(INDEX('Detailed Scores Group A'!$D$2:$D$113,MATCH('Waitlisted Projects Group A'!A244,'Detailed Scores Group A'!$B$2:$B$113,0)),"")</f>
        <v/>
      </c>
      <c r="C244" t="str">
        <f>_xlfn.IFNA(INDEX('Detailed Scores Group A'!$A$2:$A$113,MATCH('Waitlisted Projects Group A'!A244,'Detailed Scores Group A'!$B$2:$B$113,0)),"")</f>
        <v/>
      </c>
      <c r="D244" t="str">
        <f>_xlfn.IFNA(INDEX('Detailed Scores Group A'!$C$2:$C$113,MATCH('Waitlisted Projects Group A'!A244,'Detailed Scores Group A'!$B$2:$B$113,0)),"")</f>
        <v/>
      </c>
      <c r="E244" t="str">
        <f>_xlfn.IFNA(IF(ISBLANK(INDEX('Detailed Scores Group A'!$E$2:$E$113,MATCH('Waitlisted Projects Group A'!A244,'Detailed Scores Group A'!$B$2:$B$113,0))),D244,INDEX('Detailed Scores Group A'!$E$2:$E$113,MATCH('Waitlisted Projects Group A'!A244,'Detailed Scores Group A'!$B$2:$B$113,0))),"")</f>
        <v/>
      </c>
      <c r="F244" s="1" t="str">
        <f>_xlfn.IFNA(INDEX('Detailed Scores Group A'!$F$2:$F$113,MATCH('Waitlisted Projects Group A'!A244,'Detailed Scores Group A'!$B$2:$B$113,0)),"")</f>
        <v/>
      </c>
      <c r="G244" s="1" t="str">
        <f>_xlfn.IFNA(INDEX('Detailed Scores Group A'!$AB$2:$AB$113,MATCH('Waitlisted Projects Group A'!A244,'Detailed Scores Group A'!$B$2:$B$113,0)),"")</f>
        <v/>
      </c>
      <c r="H244" s="44" t="str">
        <f>_xlfn.IFNA(INDEX('Detailed Scores Group A'!$AD$2:$AD$113,MATCH('Waitlisted Projects Group A'!A244,'Detailed Scores Group A'!$B$2:$B$113,0)),"")</f>
        <v/>
      </c>
    </row>
    <row r="245" spans="2:8">
      <c r="B245" t="str">
        <f>_xlfn.IFNA(INDEX('Detailed Scores Group A'!$D$2:$D$113,MATCH('Waitlisted Projects Group A'!A245,'Detailed Scores Group A'!$B$2:$B$113,0)),"")</f>
        <v/>
      </c>
      <c r="C245" t="str">
        <f>_xlfn.IFNA(INDEX('Detailed Scores Group A'!$A$2:$A$113,MATCH('Waitlisted Projects Group A'!A245,'Detailed Scores Group A'!$B$2:$B$113,0)),"")</f>
        <v/>
      </c>
      <c r="D245" t="str">
        <f>_xlfn.IFNA(INDEX('Detailed Scores Group A'!$C$2:$C$113,MATCH('Waitlisted Projects Group A'!A245,'Detailed Scores Group A'!$B$2:$B$113,0)),"")</f>
        <v/>
      </c>
      <c r="E245" t="str">
        <f>_xlfn.IFNA(IF(ISBLANK(INDEX('Detailed Scores Group A'!$E$2:$E$113,MATCH('Waitlisted Projects Group A'!A245,'Detailed Scores Group A'!$B$2:$B$113,0))),D245,INDEX('Detailed Scores Group A'!$E$2:$E$113,MATCH('Waitlisted Projects Group A'!A245,'Detailed Scores Group A'!$B$2:$B$113,0))),"")</f>
        <v/>
      </c>
      <c r="F245" s="1" t="str">
        <f>_xlfn.IFNA(INDEX('Detailed Scores Group A'!$F$2:$F$113,MATCH('Waitlisted Projects Group A'!A245,'Detailed Scores Group A'!$B$2:$B$113,0)),"")</f>
        <v/>
      </c>
      <c r="G245" s="1" t="str">
        <f>_xlfn.IFNA(INDEX('Detailed Scores Group A'!$AB$2:$AB$113,MATCH('Waitlisted Projects Group A'!A245,'Detailed Scores Group A'!$B$2:$B$113,0)),"")</f>
        <v/>
      </c>
      <c r="H245" s="44" t="str">
        <f>_xlfn.IFNA(INDEX('Detailed Scores Group A'!$AD$2:$AD$113,MATCH('Waitlisted Projects Group A'!A245,'Detailed Scores Group A'!$B$2:$B$113,0)),"")</f>
        <v/>
      </c>
    </row>
    <row r="246" spans="2:8">
      <c r="B246" t="str">
        <f>_xlfn.IFNA(INDEX('Detailed Scores Group A'!$D$2:$D$113,MATCH('Waitlisted Projects Group A'!A246,'Detailed Scores Group A'!$B$2:$B$113,0)),"")</f>
        <v/>
      </c>
      <c r="C246" t="str">
        <f>_xlfn.IFNA(INDEX('Detailed Scores Group A'!$A$2:$A$113,MATCH('Waitlisted Projects Group A'!A246,'Detailed Scores Group A'!$B$2:$B$113,0)),"")</f>
        <v/>
      </c>
      <c r="D246" t="str">
        <f>_xlfn.IFNA(INDEX('Detailed Scores Group A'!$C$2:$C$113,MATCH('Waitlisted Projects Group A'!A246,'Detailed Scores Group A'!$B$2:$B$113,0)),"")</f>
        <v/>
      </c>
      <c r="E246" t="str">
        <f>_xlfn.IFNA(IF(ISBLANK(INDEX('Detailed Scores Group A'!$E$2:$E$113,MATCH('Waitlisted Projects Group A'!A246,'Detailed Scores Group A'!$B$2:$B$113,0))),D246,INDEX('Detailed Scores Group A'!$E$2:$E$113,MATCH('Waitlisted Projects Group A'!A246,'Detailed Scores Group A'!$B$2:$B$113,0))),"")</f>
        <v/>
      </c>
      <c r="F246" s="1" t="str">
        <f>_xlfn.IFNA(INDEX('Detailed Scores Group A'!$F$2:$F$113,MATCH('Waitlisted Projects Group A'!A246,'Detailed Scores Group A'!$B$2:$B$113,0)),"")</f>
        <v/>
      </c>
      <c r="G246" s="1" t="str">
        <f>_xlfn.IFNA(INDEX('Detailed Scores Group A'!$AB$2:$AB$113,MATCH('Waitlisted Projects Group A'!A246,'Detailed Scores Group A'!$B$2:$B$113,0)),"")</f>
        <v/>
      </c>
      <c r="H246" s="44" t="str">
        <f>_xlfn.IFNA(INDEX('Detailed Scores Group A'!$AD$2:$AD$113,MATCH('Waitlisted Projects Group A'!A246,'Detailed Scores Group A'!$B$2:$B$113,0)),"")</f>
        <v/>
      </c>
    </row>
    <row r="247" spans="2:8">
      <c r="B247" t="str">
        <f>_xlfn.IFNA(INDEX('Detailed Scores Group A'!$D$2:$D$113,MATCH('Waitlisted Projects Group A'!A247,'Detailed Scores Group A'!$B$2:$B$113,0)),"")</f>
        <v/>
      </c>
      <c r="C247" t="str">
        <f>_xlfn.IFNA(INDEX('Detailed Scores Group A'!$A$2:$A$113,MATCH('Waitlisted Projects Group A'!A247,'Detailed Scores Group A'!$B$2:$B$113,0)),"")</f>
        <v/>
      </c>
      <c r="D247" t="str">
        <f>_xlfn.IFNA(INDEX('Detailed Scores Group A'!$C$2:$C$113,MATCH('Waitlisted Projects Group A'!A247,'Detailed Scores Group A'!$B$2:$B$113,0)),"")</f>
        <v/>
      </c>
      <c r="E247" t="str">
        <f>_xlfn.IFNA(IF(ISBLANK(INDEX('Detailed Scores Group A'!$E$2:$E$113,MATCH('Waitlisted Projects Group A'!A247,'Detailed Scores Group A'!$B$2:$B$113,0))),D247,INDEX('Detailed Scores Group A'!$E$2:$E$113,MATCH('Waitlisted Projects Group A'!A247,'Detailed Scores Group A'!$B$2:$B$113,0))),"")</f>
        <v/>
      </c>
      <c r="F247" s="1" t="str">
        <f>_xlfn.IFNA(INDEX('Detailed Scores Group A'!$F$2:$F$113,MATCH('Waitlisted Projects Group A'!A247,'Detailed Scores Group A'!$B$2:$B$113,0)),"")</f>
        <v/>
      </c>
      <c r="G247" s="1" t="str">
        <f>_xlfn.IFNA(INDEX('Detailed Scores Group A'!$AB$2:$AB$113,MATCH('Waitlisted Projects Group A'!A247,'Detailed Scores Group A'!$B$2:$B$113,0)),"")</f>
        <v/>
      </c>
      <c r="H247" s="44" t="str">
        <f>_xlfn.IFNA(INDEX('Detailed Scores Group A'!$AD$2:$AD$113,MATCH('Waitlisted Projects Group A'!A247,'Detailed Scores Group A'!$B$2:$B$113,0)),"")</f>
        <v/>
      </c>
    </row>
    <row r="248" spans="2:8">
      <c r="B248" t="str">
        <f>_xlfn.IFNA(INDEX('Detailed Scores Group A'!$D$2:$D$113,MATCH('Waitlisted Projects Group A'!A248,'Detailed Scores Group A'!$B$2:$B$113,0)),"")</f>
        <v/>
      </c>
      <c r="C248" t="str">
        <f>_xlfn.IFNA(INDEX('Detailed Scores Group A'!$A$2:$A$113,MATCH('Waitlisted Projects Group A'!A248,'Detailed Scores Group A'!$B$2:$B$113,0)),"")</f>
        <v/>
      </c>
      <c r="D248" t="str">
        <f>_xlfn.IFNA(INDEX('Detailed Scores Group A'!$C$2:$C$113,MATCH('Waitlisted Projects Group A'!A248,'Detailed Scores Group A'!$B$2:$B$113,0)),"")</f>
        <v/>
      </c>
      <c r="E248" t="str">
        <f>_xlfn.IFNA(IF(ISBLANK(INDEX('Detailed Scores Group A'!$E$2:$E$113,MATCH('Waitlisted Projects Group A'!A248,'Detailed Scores Group A'!$B$2:$B$113,0))),D248,INDEX('Detailed Scores Group A'!$E$2:$E$113,MATCH('Waitlisted Projects Group A'!A248,'Detailed Scores Group A'!$B$2:$B$113,0))),"")</f>
        <v/>
      </c>
      <c r="F248" s="1" t="str">
        <f>_xlfn.IFNA(INDEX('Detailed Scores Group A'!$F$2:$F$113,MATCH('Waitlisted Projects Group A'!A248,'Detailed Scores Group A'!$B$2:$B$113,0)),"")</f>
        <v/>
      </c>
      <c r="G248" s="1" t="str">
        <f>_xlfn.IFNA(INDEX('Detailed Scores Group A'!$AB$2:$AB$113,MATCH('Waitlisted Projects Group A'!A248,'Detailed Scores Group A'!$B$2:$B$113,0)),"")</f>
        <v/>
      </c>
      <c r="H248" s="44" t="str">
        <f>_xlfn.IFNA(INDEX('Detailed Scores Group A'!$AD$2:$AD$113,MATCH('Waitlisted Projects Group A'!A248,'Detailed Scores Group A'!$B$2:$B$113,0)),"")</f>
        <v/>
      </c>
    </row>
    <row r="249" spans="2:8">
      <c r="B249" t="str">
        <f>_xlfn.IFNA(INDEX('Detailed Scores Group A'!$D$2:$D$113,MATCH('Waitlisted Projects Group A'!A249,'Detailed Scores Group A'!$B$2:$B$113,0)),"")</f>
        <v/>
      </c>
      <c r="C249" t="str">
        <f>_xlfn.IFNA(INDEX('Detailed Scores Group A'!$A$2:$A$113,MATCH('Waitlisted Projects Group A'!A249,'Detailed Scores Group A'!$B$2:$B$113,0)),"")</f>
        <v/>
      </c>
      <c r="D249" t="str">
        <f>_xlfn.IFNA(INDEX('Detailed Scores Group A'!$C$2:$C$113,MATCH('Waitlisted Projects Group A'!A249,'Detailed Scores Group A'!$B$2:$B$113,0)),"")</f>
        <v/>
      </c>
      <c r="E249" t="str">
        <f>_xlfn.IFNA(IF(ISBLANK(INDEX('Detailed Scores Group A'!$E$2:$E$113,MATCH('Waitlisted Projects Group A'!A249,'Detailed Scores Group A'!$B$2:$B$113,0))),D249,INDEX('Detailed Scores Group A'!$E$2:$E$113,MATCH('Waitlisted Projects Group A'!A249,'Detailed Scores Group A'!$B$2:$B$113,0))),"")</f>
        <v/>
      </c>
      <c r="F249" s="1" t="str">
        <f>_xlfn.IFNA(INDEX('Detailed Scores Group A'!$F$2:$F$113,MATCH('Waitlisted Projects Group A'!A249,'Detailed Scores Group A'!$B$2:$B$113,0)),"")</f>
        <v/>
      </c>
      <c r="G249" s="1" t="str">
        <f>_xlfn.IFNA(INDEX('Detailed Scores Group A'!$AB$2:$AB$113,MATCH('Waitlisted Projects Group A'!A249,'Detailed Scores Group A'!$B$2:$B$113,0)),"")</f>
        <v/>
      </c>
      <c r="H249" s="44" t="str">
        <f>_xlfn.IFNA(INDEX('Detailed Scores Group A'!$AD$2:$AD$113,MATCH('Waitlisted Projects Group A'!A249,'Detailed Scores Group A'!$B$2:$B$113,0)),"")</f>
        <v/>
      </c>
    </row>
    <row r="250" spans="2:8">
      <c r="B250" t="str">
        <f>_xlfn.IFNA(INDEX('Detailed Scores Group A'!$D$2:$D$113,MATCH('Waitlisted Projects Group A'!A250,'Detailed Scores Group A'!$B$2:$B$113,0)),"")</f>
        <v/>
      </c>
      <c r="C250" t="str">
        <f>_xlfn.IFNA(INDEX('Detailed Scores Group A'!$A$2:$A$113,MATCH('Waitlisted Projects Group A'!A250,'Detailed Scores Group A'!$B$2:$B$113,0)),"")</f>
        <v/>
      </c>
      <c r="D250" t="str">
        <f>_xlfn.IFNA(INDEX('Detailed Scores Group A'!$C$2:$C$113,MATCH('Waitlisted Projects Group A'!A250,'Detailed Scores Group A'!$B$2:$B$113,0)),"")</f>
        <v/>
      </c>
      <c r="E250" t="str">
        <f>_xlfn.IFNA(IF(ISBLANK(INDEX('Detailed Scores Group A'!$E$2:$E$113,MATCH('Waitlisted Projects Group A'!A250,'Detailed Scores Group A'!$B$2:$B$113,0))),D250,INDEX('Detailed Scores Group A'!$E$2:$E$113,MATCH('Waitlisted Projects Group A'!A250,'Detailed Scores Group A'!$B$2:$B$113,0))),"")</f>
        <v/>
      </c>
      <c r="F250" s="1" t="str">
        <f>_xlfn.IFNA(INDEX('Detailed Scores Group A'!$F$2:$F$113,MATCH('Waitlisted Projects Group A'!A250,'Detailed Scores Group A'!$B$2:$B$113,0)),"")</f>
        <v/>
      </c>
      <c r="G250" s="1" t="str">
        <f>_xlfn.IFNA(INDEX('Detailed Scores Group A'!$AB$2:$AB$113,MATCH('Waitlisted Projects Group A'!A250,'Detailed Scores Group A'!$B$2:$B$113,0)),"")</f>
        <v/>
      </c>
      <c r="H250" s="44" t="str">
        <f>_xlfn.IFNA(INDEX('Detailed Scores Group A'!$AD$2:$AD$113,MATCH('Waitlisted Projects Group A'!A250,'Detailed Scores Group A'!$B$2:$B$113,0)),"")</f>
        <v/>
      </c>
    </row>
    <row r="251" spans="2:8">
      <c r="B251" t="str">
        <f>_xlfn.IFNA(INDEX('Detailed Scores Group A'!$D$2:$D$113,MATCH('Waitlisted Projects Group A'!A251,'Detailed Scores Group A'!$B$2:$B$113,0)),"")</f>
        <v/>
      </c>
      <c r="H251" s="44" t="str">
        <f>_xlfn.IFNA(INDEX('Detailed Scores Group A'!$AD$2:$AD$113,MATCH('Waitlisted Projects Group A'!A251,'Detailed Scores Group A'!$B$2:$B$113,0)),"")</f>
        <v/>
      </c>
    </row>
    <row r="252" spans="2:8">
      <c r="B252" t="str">
        <f>_xlfn.IFNA(INDEX('Detailed Scores Group A'!$D$2:$D$113,MATCH('Waitlisted Projects Group A'!A252,'Detailed Scores Group A'!$B$2:$B$113,0)),"")</f>
        <v/>
      </c>
      <c r="H252" s="44" t="str">
        <f>_xlfn.IFNA(INDEX('Detailed Scores Group A'!$AD$2:$AD$113,MATCH('Waitlisted Projects Group A'!A252,'Detailed Scores Group A'!$B$2:$B$113,0)),"")</f>
        <v/>
      </c>
    </row>
    <row r="253" spans="2:8">
      <c r="B253" t="str">
        <f>_xlfn.IFNA(INDEX('Detailed Scores Group A'!$D$2:$D$113,MATCH('Waitlisted Projects Group A'!A253,'Detailed Scores Group A'!$B$2:$B$113,0)),"")</f>
        <v/>
      </c>
      <c r="H253" s="44" t="str">
        <f>_xlfn.IFNA(INDEX('Detailed Scores Group A'!$AD$2:$AD$113,MATCH('Waitlisted Projects Group A'!A253,'Detailed Scores Group A'!$B$2:$B$113,0)),"")</f>
        <v/>
      </c>
    </row>
    <row r="254" spans="2:8">
      <c r="B254" t="str">
        <f>_xlfn.IFNA(INDEX('Detailed Scores Group A'!$D$2:$D$113,MATCH('Waitlisted Projects Group A'!A254,'Detailed Scores Group A'!$B$2:$B$113,0)),"")</f>
        <v/>
      </c>
      <c r="H254" s="44" t="str">
        <f>_xlfn.IFNA(INDEX('Detailed Scores Group A'!$AD$2:$AD$113,MATCH('Waitlisted Projects Group A'!A254,'Detailed Scores Group A'!$B$2:$B$113,0)),"")</f>
        <v/>
      </c>
    </row>
    <row r="255" spans="2:8">
      <c r="B255" t="str">
        <f>_xlfn.IFNA(INDEX('Detailed Scores Group A'!$D$2:$D$113,MATCH('Waitlisted Projects Group A'!A255,'Detailed Scores Group A'!$B$2:$B$113,0)),"")</f>
        <v/>
      </c>
      <c r="H255" s="44" t="str">
        <f>_xlfn.IFNA(INDEX('Detailed Scores Group A'!$AD$2:$AD$113,MATCH('Waitlisted Projects Group A'!A255,'Detailed Scores Group A'!$B$2:$B$113,0)),"")</f>
        <v/>
      </c>
    </row>
    <row r="256" spans="2:8">
      <c r="B256" t="str">
        <f>_xlfn.IFNA(INDEX('Detailed Scores Group A'!$D$2:$D$113,MATCH('Waitlisted Projects Group A'!A256,'Detailed Scores Group A'!$B$2:$B$113,0)),"")</f>
        <v/>
      </c>
      <c r="H256" s="44" t="str">
        <f>_xlfn.IFNA(INDEX('Detailed Scores Group A'!$AD$2:$AD$113,MATCH('Waitlisted Projects Group A'!A256,'Detailed Scores Group A'!$B$2:$B$113,0)),"")</f>
        <v/>
      </c>
    </row>
    <row r="257" spans="2:8">
      <c r="B257" t="str">
        <f>_xlfn.IFNA(INDEX('Detailed Scores Group A'!$D$2:$D$113,MATCH('Waitlisted Projects Group A'!A257,'Detailed Scores Group A'!$B$2:$B$113,0)),"")</f>
        <v/>
      </c>
      <c r="H257" s="44" t="str">
        <f>_xlfn.IFNA(INDEX('Detailed Scores Group A'!$AD$2:$AD$113,MATCH('Waitlisted Projects Group A'!A257,'Detailed Scores Group A'!$B$2:$B$113,0)),"")</f>
        <v/>
      </c>
    </row>
    <row r="258" spans="2:8">
      <c r="B258" t="str">
        <f>_xlfn.IFNA(INDEX('Detailed Scores Group A'!$D$2:$D$113,MATCH('Waitlisted Projects Group A'!A258,'Detailed Scores Group A'!$B$2:$B$113,0)),"")</f>
        <v/>
      </c>
      <c r="H258" s="44" t="str">
        <f>_xlfn.IFNA(INDEX('Detailed Scores Group A'!$AD$2:$AD$113,MATCH('Waitlisted Projects Group A'!A258,'Detailed Scores Group A'!$B$2:$B$113,0)),"")</f>
        <v/>
      </c>
    </row>
    <row r="259" spans="2:8">
      <c r="B259" t="str">
        <f>_xlfn.IFNA(INDEX('Detailed Scores Group A'!$D$2:$D$113,MATCH('Waitlisted Projects Group A'!A259,'Detailed Scores Group A'!$B$2:$B$113,0)),"")</f>
        <v/>
      </c>
      <c r="H259" s="44" t="str">
        <f>_xlfn.IFNA(INDEX('Detailed Scores Group A'!$AD$2:$AD$113,MATCH('Waitlisted Projects Group A'!A259,'Detailed Scores Group A'!$B$2:$B$113,0)),"")</f>
        <v/>
      </c>
    </row>
    <row r="260" spans="2:8">
      <c r="B260" t="str">
        <f>_xlfn.IFNA(INDEX('Detailed Scores Group A'!$D$2:$D$113,MATCH('Waitlisted Projects Group A'!A260,'Detailed Scores Group A'!$B$2:$B$113,0)),"")</f>
        <v/>
      </c>
      <c r="H260" s="44" t="str">
        <f>_xlfn.IFNA(INDEX('Detailed Scores Group A'!$AD$2:$AD$113,MATCH('Waitlisted Projects Group A'!A260,'Detailed Scores Group A'!$B$2:$B$113,0)),"")</f>
        <v/>
      </c>
    </row>
    <row r="261" spans="2:8">
      <c r="B261" t="str">
        <f>_xlfn.IFNA(INDEX('Detailed Scores Group A'!$D$2:$D$113,MATCH('Waitlisted Projects Group A'!A261,'Detailed Scores Group A'!$B$2:$B$113,0)),"")</f>
        <v/>
      </c>
      <c r="H261" s="44" t="str">
        <f>_xlfn.IFNA(INDEX('Detailed Scores Group A'!$AD$2:$AD$113,MATCH('Waitlisted Projects Group A'!A261,'Detailed Scores Group A'!$B$2:$B$113,0)),"")</f>
        <v/>
      </c>
    </row>
    <row r="262" spans="2:8">
      <c r="B262" t="str">
        <f>_xlfn.IFNA(INDEX('Detailed Scores Group A'!$D$2:$D$113,MATCH('Waitlisted Projects Group A'!A262,'Detailed Scores Group A'!$B$2:$B$113,0)),"")</f>
        <v/>
      </c>
      <c r="H262" s="44" t="str">
        <f>_xlfn.IFNA(INDEX('Detailed Scores Group A'!$AD$2:$AD$113,MATCH('Waitlisted Projects Group A'!A262,'Detailed Scores Group A'!$B$2:$B$113,0)),"")</f>
        <v/>
      </c>
    </row>
    <row r="263" spans="2:8">
      <c r="B263" t="str">
        <f>_xlfn.IFNA(INDEX('Detailed Scores Group A'!$D$2:$D$113,MATCH('Waitlisted Projects Group A'!A263,'Detailed Scores Group A'!$B$2:$B$113,0)),"")</f>
        <v/>
      </c>
      <c r="H263" s="44" t="str">
        <f>_xlfn.IFNA(INDEX('Detailed Scores Group A'!$AD$2:$AD$113,MATCH('Waitlisted Projects Group A'!A263,'Detailed Scores Group A'!$B$2:$B$113,0)),"")</f>
        <v/>
      </c>
    </row>
    <row r="264" spans="2:8">
      <c r="B264" t="str">
        <f>_xlfn.IFNA(INDEX('Detailed Scores Group A'!$D$2:$D$113,MATCH('Waitlisted Projects Group A'!A264,'Detailed Scores Group A'!$B$2:$B$113,0)),"")</f>
        <v/>
      </c>
      <c r="H264" s="44" t="str">
        <f>_xlfn.IFNA(INDEX('Detailed Scores Group A'!$AD$2:$AD$113,MATCH('Waitlisted Projects Group A'!A264,'Detailed Scores Group A'!$B$2:$B$113,0)),"")</f>
        <v/>
      </c>
    </row>
    <row r="265" spans="2:8">
      <c r="B265" t="str">
        <f>_xlfn.IFNA(INDEX('Detailed Scores Group A'!$D$2:$D$113,MATCH('Waitlisted Projects Group A'!A265,'Detailed Scores Group A'!$B$2:$B$113,0)),"")</f>
        <v/>
      </c>
      <c r="H265" s="44" t="str">
        <f>_xlfn.IFNA(INDEX('Detailed Scores Group A'!$AD$2:$AD$113,MATCH('Waitlisted Projects Group A'!A265,'Detailed Scores Group A'!$B$2:$B$113,0)),"")</f>
        <v/>
      </c>
    </row>
    <row r="266" spans="2:8">
      <c r="B266" t="str">
        <f>_xlfn.IFNA(INDEX('Detailed Scores Group A'!$D$2:$D$113,MATCH('Waitlisted Projects Group A'!A266,'Detailed Scores Group A'!$B$2:$B$113,0)),"")</f>
        <v/>
      </c>
      <c r="H266" s="44" t="str">
        <f>_xlfn.IFNA(INDEX('Detailed Scores Group A'!$AD$2:$AD$113,MATCH('Waitlisted Projects Group A'!A266,'Detailed Scores Group A'!$B$2:$B$113,0)),"")</f>
        <v/>
      </c>
    </row>
    <row r="267" spans="2:8">
      <c r="B267" t="str">
        <f>_xlfn.IFNA(INDEX('Detailed Scores Group A'!$D$2:$D$113,MATCH('Waitlisted Projects Group A'!A267,'Detailed Scores Group A'!$B$2:$B$113,0)),"")</f>
        <v/>
      </c>
      <c r="H267" s="44" t="str">
        <f>_xlfn.IFNA(INDEX('Detailed Scores Group A'!$AD$2:$AD$113,MATCH('Waitlisted Projects Group A'!A267,'Detailed Scores Group A'!$B$2:$B$113,0)),"")</f>
        <v/>
      </c>
    </row>
    <row r="268" spans="2:8">
      <c r="B268" t="str">
        <f>_xlfn.IFNA(INDEX('Detailed Scores Group A'!$D$2:$D$113,MATCH('Waitlisted Projects Group A'!A268,'Detailed Scores Group A'!$B$2:$B$113,0)),"")</f>
        <v/>
      </c>
      <c r="H268" s="44" t="str">
        <f>_xlfn.IFNA(INDEX('Detailed Scores Group A'!$AD$2:$AD$113,MATCH('Waitlisted Projects Group A'!A268,'Detailed Scores Group A'!$B$2:$B$113,0)),"")</f>
        <v/>
      </c>
    </row>
    <row r="269" spans="2:8">
      <c r="B269" t="str">
        <f>_xlfn.IFNA(INDEX('Detailed Scores Group A'!$D$2:$D$113,MATCH('Waitlisted Projects Group A'!A269,'Detailed Scores Group A'!$B$2:$B$113,0)),"")</f>
        <v/>
      </c>
      <c r="H269" s="44" t="str">
        <f>_xlfn.IFNA(INDEX('Detailed Scores Group A'!$AD$2:$AD$113,MATCH('Waitlisted Projects Group A'!A269,'Detailed Scores Group A'!$B$2:$B$113,0)),"")</f>
        <v/>
      </c>
    </row>
    <row r="270" spans="2:8">
      <c r="B270" t="str">
        <f>_xlfn.IFNA(INDEX('Detailed Scores Group A'!$D$2:$D$113,MATCH('Waitlisted Projects Group A'!A270,'Detailed Scores Group A'!$B$2:$B$113,0)),"")</f>
        <v/>
      </c>
      <c r="H270" s="44" t="str">
        <f>_xlfn.IFNA(INDEX('Detailed Scores Group A'!$AD$2:$AD$113,MATCH('Waitlisted Projects Group A'!A270,'Detailed Scores Group A'!$B$2:$B$113,0)),"")</f>
        <v/>
      </c>
    </row>
    <row r="271" spans="2:8">
      <c r="B271" t="str">
        <f>_xlfn.IFNA(INDEX('Detailed Scores Group A'!$D$2:$D$113,MATCH('Waitlisted Projects Group A'!A271,'Detailed Scores Group A'!$B$2:$B$113,0)),"")</f>
        <v/>
      </c>
      <c r="H271" s="44" t="str">
        <f>_xlfn.IFNA(INDEX('Detailed Scores Group A'!$AD$2:$AD$113,MATCH('Waitlisted Projects Group A'!A271,'Detailed Scores Group A'!$B$2:$B$113,0)),"")</f>
        <v/>
      </c>
    </row>
    <row r="272" spans="2:8">
      <c r="B272" t="str">
        <f>_xlfn.IFNA(INDEX('Detailed Scores Group A'!$D$2:$D$113,MATCH('Waitlisted Projects Group A'!A272,'Detailed Scores Group A'!$B$2:$B$113,0)),"")</f>
        <v/>
      </c>
      <c r="H272" s="44" t="str">
        <f>_xlfn.IFNA(INDEX('Detailed Scores Group A'!$AD$2:$AD$113,MATCH('Waitlisted Projects Group A'!A272,'Detailed Scores Group A'!$B$2:$B$113,0)),"")</f>
        <v/>
      </c>
    </row>
    <row r="273" spans="2:8">
      <c r="B273" t="str">
        <f>_xlfn.IFNA(INDEX('Detailed Scores Group A'!$D$2:$D$113,MATCH('Waitlisted Projects Group A'!A273,'Detailed Scores Group A'!$B$2:$B$113,0)),"")</f>
        <v/>
      </c>
      <c r="H273" s="44" t="str">
        <f>_xlfn.IFNA(INDEX('Detailed Scores Group A'!$AD$2:$AD$113,MATCH('Waitlisted Projects Group A'!A273,'Detailed Scores Group A'!$B$2:$B$113,0)),"")</f>
        <v/>
      </c>
    </row>
    <row r="274" spans="2:8">
      <c r="B274" t="str">
        <f>_xlfn.IFNA(INDEX('Detailed Scores Group A'!$D$2:$D$113,MATCH('Waitlisted Projects Group A'!A274,'Detailed Scores Group A'!$B$2:$B$113,0)),"")</f>
        <v/>
      </c>
      <c r="H274" s="44" t="str">
        <f>_xlfn.IFNA(INDEX('Detailed Scores Group A'!$AD$2:$AD$113,MATCH('Waitlisted Projects Group A'!A274,'Detailed Scores Group A'!$B$2:$B$113,0)),"")</f>
        <v/>
      </c>
    </row>
    <row r="275" spans="2:8">
      <c r="B275" t="str">
        <f>_xlfn.IFNA(INDEX('Detailed Scores Group A'!$D$2:$D$113,MATCH('Waitlisted Projects Group A'!A275,'Detailed Scores Group A'!$B$2:$B$113,0)),"")</f>
        <v/>
      </c>
      <c r="H275" s="44" t="str">
        <f>_xlfn.IFNA(INDEX('Detailed Scores Group A'!$AD$2:$AD$113,MATCH('Waitlisted Projects Group A'!A275,'Detailed Scores Group A'!$B$2:$B$113,0)),"")</f>
        <v/>
      </c>
    </row>
    <row r="276" spans="2:8">
      <c r="B276" t="str">
        <f>_xlfn.IFNA(INDEX('Detailed Scores Group A'!$D$2:$D$113,MATCH('Waitlisted Projects Group A'!A276,'Detailed Scores Group A'!$B$2:$B$113,0)),"")</f>
        <v/>
      </c>
      <c r="H276" s="44" t="str">
        <f>_xlfn.IFNA(INDEX('Detailed Scores Group A'!$AD$2:$AD$113,MATCH('Waitlisted Projects Group A'!A276,'Detailed Scores Group A'!$B$2:$B$113,0)),"")</f>
        <v/>
      </c>
    </row>
    <row r="277" spans="2:8">
      <c r="B277" t="str">
        <f>_xlfn.IFNA(INDEX('Detailed Scores Group A'!$D$2:$D$113,MATCH('Waitlisted Projects Group A'!A277,'Detailed Scores Group A'!$B$2:$B$113,0)),"")</f>
        <v/>
      </c>
      <c r="H277" s="44" t="str">
        <f>_xlfn.IFNA(INDEX('Detailed Scores Group A'!$AD$2:$AD$113,MATCH('Waitlisted Projects Group A'!A277,'Detailed Scores Group A'!$B$2:$B$113,0)),"")</f>
        <v/>
      </c>
    </row>
    <row r="278" spans="2:8">
      <c r="B278" t="str">
        <f>_xlfn.IFNA(INDEX('Detailed Scores Group A'!$D$2:$D$113,MATCH('Waitlisted Projects Group A'!A278,'Detailed Scores Group A'!$B$2:$B$113,0)),"")</f>
        <v/>
      </c>
      <c r="H278" s="44" t="str">
        <f>_xlfn.IFNA(INDEX('Detailed Scores Group A'!$AD$2:$AD$113,MATCH('Waitlisted Projects Group A'!A278,'Detailed Scores Group A'!$B$2:$B$113,0)),"")</f>
        <v/>
      </c>
    </row>
    <row r="279" spans="2:8">
      <c r="B279" t="str">
        <f>_xlfn.IFNA(INDEX('Detailed Scores Group A'!$D$2:$D$113,MATCH('Waitlisted Projects Group A'!A279,'Detailed Scores Group A'!$B$2:$B$113,0)),"")</f>
        <v/>
      </c>
      <c r="H279" s="44" t="str">
        <f>_xlfn.IFNA(INDEX('Detailed Scores Group A'!$AD$2:$AD$113,MATCH('Waitlisted Projects Group A'!A279,'Detailed Scores Group A'!$B$2:$B$113,0)),"")</f>
        <v/>
      </c>
    </row>
    <row r="280" spans="2:8">
      <c r="B280" t="str">
        <f>_xlfn.IFNA(INDEX('Detailed Scores Group A'!$D$2:$D$113,MATCH('Waitlisted Projects Group A'!A280,'Detailed Scores Group A'!$B$2:$B$113,0)),"")</f>
        <v/>
      </c>
      <c r="H280" s="44" t="str">
        <f>_xlfn.IFNA(INDEX('Detailed Scores Group A'!$AD$2:$AD$113,MATCH('Waitlisted Projects Group A'!A280,'Detailed Scores Group A'!$B$2:$B$113,0)),"")</f>
        <v/>
      </c>
    </row>
    <row r="281" spans="2:8">
      <c r="B281" t="str">
        <f>_xlfn.IFNA(INDEX('Detailed Scores Group A'!$D$2:$D$113,MATCH('Waitlisted Projects Group A'!A281,'Detailed Scores Group A'!$B$2:$B$113,0)),"")</f>
        <v/>
      </c>
      <c r="H281" s="44" t="str">
        <f>_xlfn.IFNA(INDEX('Detailed Scores Group A'!$AD$2:$AD$113,MATCH('Waitlisted Projects Group A'!A281,'Detailed Scores Group A'!$B$2:$B$113,0)),"")</f>
        <v/>
      </c>
    </row>
    <row r="282" spans="2:8">
      <c r="B282" t="str">
        <f>_xlfn.IFNA(INDEX('Detailed Scores Group A'!$D$2:$D$113,MATCH('Waitlisted Projects Group A'!A282,'Detailed Scores Group A'!$B$2:$B$113,0)),"")</f>
        <v/>
      </c>
      <c r="H282" s="44" t="str">
        <f>_xlfn.IFNA(INDEX('Detailed Scores Group A'!$AD$2:$AD$113,MATCH('Waitlisted Projects Group A'!A282,'Detailed Scores Group A'!$B$2:$B$113,0)),"")</f>
        <v/>
      </c>
    </row>
    <row r="283" spans="2:8">
      <c r="B283" t="str">
        <f>_xlfn.IFNA(INDEX('Detailed Scores Group A'!$D$2:$D$113,MATCH('Waitlisted Projects Group A'!A283,'Detailed Scores Group A'!$B$2:$B$113,0)),"")</f>
        <v/>
      </c>
      <c r="H283" s="44" t="str">
        <f>_xlfn.IFNA(INDEX('Detailed Scores Group A'!$AD$2:$AD$113,MATCH('Waitlisted Projects Group A'!A283,'Detailed Scores Group A'!$B$2:$B$113,0)),"")</f>
        <v/>
      </c>
    </row>
    <row r="284" spans="2:8">
      <c r="B284" t="str">
        <f>_xlfn.IFNA(INDEX('Detailed Scores Group A'!$D$2:$D$113,MATCH('Waitlisted Projects Group A'!A284,'Detailed Scores Group A'!$B$2:$B$113,0)),"")</f>
        <v/>
      </c>
      <c r="H284" s="44" t="str">
        <f>_xlfn.IFNA(INDEX('Detailed Scores Group A'!$AD$2:$AD$113,MATCH('Waitlisted Projects Group A'!A284,'Detailed Scores Group A'!$B$2:$B$113,0)),"")</f>
        <v/>
      </c>
    </row>
    <row r="285" spans="2:8">
      <c r="B285" t="str">
        <f>_xlfn.IFNA(INDEX('Detailed Scores Group A'!$D$2:$D$113,MATCH('Waitlisted Projects Group A'!A285,'Detailed Scores Group A'!$B$2:$B$113,0)),"")</f>
        <v/>
      </c>
      <c r="H285" s="44" t="str">
        <f>_xlfn.IFNA(INDEX('Detailed Scores Group A'!$AD$2:$AD$113,MATCH('Waitlisted Projects Group A'!A285,'Detailed Scores Group A'!$B$2:$B$113,0)),"")</f>
        <v/>
      </c>
    </row>
    <row r="286" spans="2:8">
      <c r="B286" t="str">
        <f>_xlfn.IFNA(INDEX('Detailed Scores Group A'!$D$2:$D$113,MATCH('Waitlisted Projects Group A'!A286,'Detailed Scores Group A'!$B$2:$B$113,0)),"")</f>
        <v/>
      </c>
      <c r="H286" s="44" t="str">
        <f>_xlfn.IFNA(INDEX('Detailed Scores Group A'!$AD$2:$AD$113,MATCH('Waitlisted Projects Group A'!A286,'Detailed Scores Group A'!$B$2:$B$113,0)),"")</f>
        <v/>
      </c>
    </row>
    <row r="287" spans="2:8">
      <c r="B287" t="str">
        <f>_xlfn.IFNA(INDEX('Detailed Scores Group A'!$D$2:$D$113,MATCH('Waitlisted Projects Group A'!A287,'Detailed Scores Group A'!$B$2:$B$113,0)),"")</f>
        <v/>
      </c>
      <c r="H287" s="44" t="str">
        <f>_xlfn.IFNA(INDEX('Detailed Scores Group A'!$AD$2:$AD$113,MATCH('Waitlisted Projects Group A'!A287,'Detailed Scores Group A'!$B$2:$B$113,0)),"")</f>
        <v/>
      </c>
    </row>
    <row r="288" spans="2:8">
      <c r="B288" t="str">
        <f>_xlfn.IFNA(INDEX('Detailed Scores Group A'!$D$2:$D$113,MATCH('Waitlisted Projects Group A'!A288,'Detailed Scores Group A'!$B$2:$B$113,0)),"")</f>
        <v/>
      </c>
      <c r="H288" s="44" t="str">
        <f>_xlfn.IFNA(INDEX('Detailed Scores Group A'!$AD$2:$AD$113,MATCH('Waitlisted Projects Group A'!A288,'Detailed Scores Group A'!$B$2:$B$113,0)),"")</f>
        <v/>
      </c>
    </row>
    <row r="289" spans="2:8">
      <c r="B289" t="str">
        <f>_xlfn.IFNA(INDEX('Detailed Scores Group A'!$D$2:$D$113,MATCH('Waitlisted Projects Group A'!A289,'Detailed Scores Group A'!$B$2:$B$113,0)),"")</f>
        <v/>
      </c>
      <c r="H289" s="44" t="str">
        <f>_xlfn.IFNA(INDEX('Detailed Scores Group A'!$AD$2:$AD$113,MATCH('Waitlisted Projects Group A'!A289,'Detailed Scores Group A'!$B$2:$B$113,0)),"")</f>
        <v/>
      </c>
    </row>
    <row r="290" spans="2:8">
      <c r="B290" t="str">
        <f>_xlfn.IFNA(INDEX('Detailed Scores Group A'!$D$2:$D$113,MATCH('Waitlisted Projects Group A'!A290,'Detailed Scores Group A'!$B$2:$B$113,0)),"")</f>
        <v/>
      </c>
      <c r="H290" s="44" t="str">
        <f>_xlfn.IFNA(INDEX('Detailed Scores Group A'!$AD$2:$AD$113,MATCH('Waitlisted Projects Group A'!A290,'Detailed Scores Group A'!$B$2:$B$113,0)),"")</f>
        <v/>
      </c>
    </row>
    <row r="291" spans="2:8">
      <c r="B291" t="str">
        <f>_xlfn.IFNA(INDEX('Detailed Scores Group A'!$D$2:$D$113,MATCH('Waitlisted Projects Group A'!A291,'Detailed Scores Group A'!$B$2:$B$113,0)),"")</f>
        <v/>
      </c>
      <c r="H291" s="44" t="str">
        <f>_xlfn.IFNA(INDEX('Detailed Scores Group A'!$AD$2:$AD$113,MATCH('Waitlisted Projects Group A'!A291,'Detailed Scores Group A'!$B$2:$B$113,0)),"")</f>
        <v/>
      </c>
    </row>
    <row r="292" spans="2:8">
      <c r="B292" t="str">
        <f>_xlfn.IFNA(INDEX('Detailed Scores Group A'!$D$2:$D$113,MATCH('Waitlisted Projects Group A'!A292,'Detailed Scores Group A'!$B$2:$B$113,0)),"")</f>
        <v/>
      </c>
      <c r="H292" s="44" t="str">
        <f>_xlfn.IFNA(INDEX('Detailed Scores Group A'!$AD$2:$AD$113,MATCH('Waitlisted Projects Group A'!A292,'Detailed Scores Group A'!$B$2:$B$113,0)),"")</f>
        <v/>
      </c>
    </row>
    <row r="293" spans="2:8">
      <c r="B293" t="str">
        <f>_xlfn.IFNA(INDEX('Detailed Scores Group A'!$D$2:$D$113,MATCH('Waitlisted Projects Group A'!A293,'Detailed Scores Group A'!$B$2:$B$113,0)),"")</f>
        <v/>
      </c>
      <c r="H293" s="44" t="str">
        <f>_xlfn.IFNA(INDEX('Detailed Scores Group A'!$AD$2:$AD$113,MATCH('Waitlisted Projects Group A'!A293,'Detailed Scores Group A'!$B$2:$B$113,0)),"")</f>
        <v/>
      </c>
    </row>
    <row r="294" spans="2:8">
      <c r="B294" t="str">
        <f>_xlfn.IFNA(INDEX('Detailed Scores Group A'!$D$2:$D$113,MATCH('Waitlisted Projects Group A'!A294,'Detailed Scores Group A'!$B$2:$B$113,0)),"")</f>
        <v/>
      </c>
      <c r="H294" s="44" t="str">
        <f>_xlfn.IFNA(INDEX('Detailed Scores Group A'!$AD$2:$AD$113,MATCH('Waitlisted Projects Group A'!A294,'Detailed Scores Group A'!$B$2:$B$113,0)),"")</f>
        <v/>
      </c>
    </row>
    <row r="295" spans="2:8">
      <c r="B295" t="str">
        <f>_xlfn.IFNA(INDEX('Detailed Scores Group A'!$D$2:$D$113,MATCH('Waitlisted Projects Group A'!A295,'Detailed Scores Group A'!$B$2:$B$113,0)),"")</f>
        <v/>
      </c>
      <c r="H295" s="44" t="str">
        <f>_xlfn.IFNA(INDEX('Detailed Scores Group A'!$AD$2:$AD$113,MATCH('Waitlisted Projects Group A'!A295,'Detailed Scores Group A'!$B$2:$B$113,0)),"")</f>
        <v/>
      </c>
    </row>
    <row r="296" spans="2:8">
      <c r="B296" t="str">
        <f>_xlfn.IFNA(INDEX('Detailed Scores Group A'!$D$2:$D$113,MATCH('Waitlisted Projects Group A'!A296,'Detailed Scores Group A'!$B$2:$B$113,0)),"")</f>
        <v/>
      </c>
      <c r="H296" s="44" t="str">
        <f>_xlfn.IFNA(INDEX('Detailed Scores Group A'!$AD$2:$AD$113,MATCH('Waitlisted Projects Group A'!A296,'Detailed Scores Group A'!$B$2:$B$113,0)),"")</f>
        <v/>
      </c>
    </row>
    <row r="297" spans="2:8">
      <c r="B297" t="str">
        <f>_xlfn.IFNA(INDEX('Detailed Scores Group A'!$D$2:$D$113,MATCH('Waitlisted Projects Group A'!A297,'Detailed Scores Group A'!$B$2:$B$113,0)),"")</f>
        <v/>
      </c>
      <c r="H297" s="44" t="str">
        <f>_xlfn.IFNA(INDEX('Detailed Scores Group A'!$AD$2:$AD$113,MATCH('Waitlisted Projects Group A'!A297,'Detailed Scores Group A'!$B$2:$B$113,0)),"")</f>
        <v/>
      </c>
    </row>
    <row r="298" spans="2:8">
      <c r="B298" t="str">
        <f>_xlfn.IFNA(INDEX('Detailed Scores Group A'!$D$2:$D$113,MATCH('Waitlisted Projects Group A'!A298,'Detailed Scores Group A'!$B$2:$B$113,0)),"")</f>
        <v/>
      </c>
      <c r="H298" s="44" t="str">
        <f>_xlfn.IFNA(INDEX('Detailed Scores Group A'!$AD$2:$AD$113,MATCH('Waitlisted Projects Group A'!A298,'Detailed Scores Group A'!$B$2:$B$113,0)),"")</f>
        <v/>
      </c>
    </row>
    <row r="299" spans="2:8">
      <c r="B299" t="str">
        <f>_xlfn.IFNA(INDEX('Detailed Scores Group A'!$D$2:$D$113,MATCH('Waitlisted Projects Group A'!A299,'Detailed Scores Group A'!$B$2:$B$113,0)),"")</f>
        <v/>
      </c>
      <c r="H299" s="44" t="str">
        <f>_xlfn.IFNA(INDEX('Detailed Scores Group A'!$AD$2:$AD$113,MATCH('Waitlisted Projects Group A'!A299,'Detailed Scores Group A'!$B$2:$B$113,0)),"")</f>
        <v/>
      </c>
    </row>
    <row r="300" spans="2:8">
      <c r="B300" t="str">
        <f>_xlfn.IFNA(INDEX('Detailed Scores Group A'!$D$2:$D$113,MATCH('Waitlisted Projects Group A'!A300,'Detailed Scores Group A'!$B$2:$B$113,0)),"")</f>
        <v/>
      </c>
      <c r="H300" s="44" t="str">
        <f>_xlfn.IFNA(INDEX('Detailed Scores Group A'!$AD$2:$AD$113,MATCH('Waitlisted Projects Group A'!A300,'Detailed Scores Group A'!$B$2:$B$113,0)),"")</f>
        <v/>
      </c>
    </row>
    <row r="301" spans="2:8">
      <c r="B301" t="str">
        <f>_xlfn.IFNA(INDEX('Detailed Scores Group A'!$D$2:$D$113,MATCH('Waitlisted Projects Group A'!A301,'Detailed Scores Group A'!$B$2:$B$113,0)),"")</f>
        <v/>
      </c>
      <c r="H301" s="44" t="str">
        <f>_xlfn.IFNA(INDEX('Detailed Scores Group A'!$AD$2:$AD$113,MATCH('Waitlisted Projects Group A'!A301,'Detailed Scores Group A'!$B$2:$B$113,0)),"")</f>
        <v/>
      </c>
    </row>
    <row r="302" spans="2:8">
      <c r="B302" t="str">
        <f>_xlfn.IFNA(INDEX('Detailed Scores Group A'!$D$2:$D$113,MATCH('Waitlisted Projects Group A'!A302,'Detailed Scores Group A'!$B$2:$B$113,0)),"")</f>
        <v/>
      </c>
      <c r="H302" s="44" t="str">
        <f>_xlfn.IFNA(INDEX('Detailed Scores Group A'!$AD$2:$AD$113,MATCH('Waitlisted Projects Group A'!A302,'Detailed Scores Group A'!$B$2:$B$113,0)),"")</f>
        <v/>
      </c>
    </row>
    <row r="303" spans="2:8">
      <c r="B303" t="str">
        <f>_xlfn.IFNA(INDEX('Detailed Scores Group A'!$D$2:$D$113,MATCH('Waitlisted Projects Group A'!A303,'Detailed Scores Group A'!$B$2:$B$113,0)),"")</f>
        <v/>
      </c>
      <c r="H303" s="44" t="str">
        <f>_xlfn.IFNA(INDEX('Detailed Scores Group A'!$AD$2:$AD$113,MATCH('Waitlisted Projects Group A'!A303,'Detailed Scores Group A'!$B$2:$B$113,0)),"")</f>
        <v/>
      </c>
    </row>
    <row r="304" spans="2:8">
      <c r="B304" t="str">
        <f>_xlfn.IFNA(INDEX('Detailed Scores Group A'!$D$2:$D$113,MATCH('Waitlisted Projects Group A'!A304,'Detailed Scores Group A'!$B$2:$B$113,0)),"")</f>
        <v/>
      </c>
      <c r="H304" s="44" t="str">
        <f>_xlfn.IFNA(INDEX('Detailed Scores Group A'!$AD$2:$AD$113,MATCH('Waitlisted Projects Group A'!A304,'Detailed Scores Group A'!$B$2:$B$113,0)),"")</f>
        <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8E696-8B72-42C4-B34D-174BEA5558F6}">
  <dimension ref="A1:AF168"/>
  <sheetViews>
    <sheetView showZeros="0" zoomScale="130" zoomScaleNormal="130" workbookViewId="0">
      <pane xSplit="8" ySplit="4" topLeftCell="AB5" activePane="bottomRight" state="frozen"/>
      <selection pane="bottomRight" activeCell="F5" sqref="F5"/>
      <selection pane="bottomLeft" activeCell="A5" sqref="A5"/>
      <selection pane="topRight" activeCell="I1" sqref="I1"/>
    </sheetView>
  </sheetViews>
  <sheetFormatPr defaultRowHeight="14.45"/>
  <cols>
    <col min="2" max="2" width="11.42578125" bestFit="1" customWidth="1"/>
    <col min="3" max="3" width="28" customWidth="1"/>
    <col min="4" max="4" width="31" customWidth="1"/>
    <col min="5" max="5" width="22.140625" customWidth="1"/>
    <col min="6" max="6" width="9" style="1" customWidth="1"/>
    <col min="7" max="7" width="10.85546875" hidden="1" customWidth="1"/>
    <col min="8" max="8" width="9.42578125" hidden="1" customWidth="1"/>
    <col min="9" max="25" width="8.7109375" style="8" hidden="1" customWidth="1"/>
    <col min="26" max="26" width="9.85546875" style="1" hidden="1" customWidth="1"/>
    <col min="27" max="27" width="8.7109375" style="1" hidden="1" customWidth="1"/>
    <col min="28" max="28" width="8.85546875" style="1"/>
    <col min="29" max="29" width="11.85546875" style="1" hidden="1" customWidth="1"/>
    <col min="30" max="30" width="18.5703125" style="42" customWidth="1"/>
    <col min="31" max="31" width="22.5703125" customWidth="1"/>
    <col min="32" max="32" width="14.42578125" customWidth="1"/>
  </cols>
  <sheetData>
    <row r="1" spans="1:32" ht="23.45">
      <c r="B1" s="7"/>
      <c r="H1" s="5"/>
      <c r="I1" s="17"/>
      <c r="J1" s="18"/>
      <c r="K1" s="18"/>
      <c r="L1" s="18"/>
      <c r="M1" s="18"/>
      <c r="N1" s="18"/>
      <c r="O1" s="18"/>
      <c r="P1" s="18"/>
      <c r="Q1" s="18"/>
      <c r="R1" s="18"/>
      <c r="S1" s="20" t="s">
        <v>325</v>
      </c>
      <c r="T1" s="18"/>
      <c r="U1" s="18"/>
      <c r="V1" s="18"/>
      <c r="W1" s="18"/>
      <c r="X1" s="18"/>
      <c r="Y1" s="18"/>
      <c r="Z1" s="19"/>
      <c r="AA1" s="19"/>
      <c r="AB1" s="13"/>
      <c r="AC1" s="46"/>
      <c r="AD1" s="39"/>
    </row>
    <row r="2" spans="1:32" ht="15.6">
      <c r="H2" s="5"/>
      <c r="I2" s="15"/>
      <c r="J2" s="16"/>
      <c r="K2" s="16"/>
      <c r="L2" s="16"/>
      <c r="M2" s="16"/>
      <c r="N2" s="16"/>
      <c r="O2" s="16"/>
      <c r="P2" s="16"/>
      <c r="Q2" s="16"/>
      <c r="R2" s="16"/>
      <c r="S2" s="16"/>
      <c r="T2" s="16"/>
      <c r="U2" s="16"/>
      <c r="V2" s="16"/>
      <c r="W2" s="16"/>
      <c r="X2" s="16"/>
      <c r="Y2" s="16"/>
      <c r="Z2" s="33"/>
      <c r="AA2" s="33"/>
      <c r="AB2" s="14"/>
      <c r="AC2" s="48"/>
      <c r="AD2" s="40"/>
    </row>
    <row r="3" spans="1:32">
      <c r="H3" s="5"/>
      <c r="I3" s="71" t="s">
        <v>384</v>
      </c>
      <c r="J3" s="72"/>
      <c r="K3" s="72"/>
      <c r="L3" s="72"/>
      <c r="M3" s="72"/>
      <c r="N3" s="73"/>
      <c r="O3" s="74" t="s">
        <v>385</v>
      </c>
      <c r="P3" s="75"/>
      <c r="Q3" s="75"/>
      <c r="R3" s="76"/>
      <c r="S3" s="77" t="s">
        <v>386</v>
      </c>
      <c r="T3" s="78"/>
      <c r="U3" s="78"/>
      <c r="V3" s="78"/>
      <c r="W3" s="79"/>
      <c r="X3" s="68" t="s">
        <v>387</v>
      </c>
      <c r="Y3" s="69"/>
      <c r="Z3" s="69"/>
      <c r="AA3" s="70"/>
      <c r="AB3" s="12"/>
      <c r="AC3" s="48"/>
      <c r="AD3" s="40"/>
    </row>
    <row r="4" spans="1:32" ht="43.5">
      <c r="A4" s="9" t="s">
        <v>0</v>
      </c>
      <c r="B4" s="9" t="s">
        <v>2</v>
      </c>
      <c r="C4" s="9" t="s">
        <v>1</v>
      </c>
      <c r="D4" s="9" t="s">
        <v>3</v>
      </c>
      <c r="E4" s="9" t="s">
        <v>326</v>
      </c>
      <c r="F4" s="11" t="s">
        <v>4</v>
      </c>
      <c r="G4" s="9" t="s">
        <v>5</v>
      </c>
      <c r="H4" s="9" t="s">
        <v>327</v>
      </c>
      <c r="I4" s="21" t="s">
        <v>328</v>
      </c>
      <c r="J4" s="21" t="s">
        <v>329</v>
      </c>
      <c r="K4" s="21" t="s">
        <v>330</v>
      </c>
      <c r="L4" s="21" t="s">
        <v>331</v>
      </c>
      <c r="M4" s="21" t="s">
        <v>332</v>
      </c>
      <c r="N4" s="21" t="s">
        <v>333</v>
      </c>
      <c r="O4" s="22" t="s">
        <v>334</v>
      </c>
      <c r="P4" s="22" t="s">
        <v>335</v>
      </c>
      <c r="Q4" s="22" t="s">
        <v>336</v>
      </c>
      <c r="R4" s="22" t="s">
        <v>337</v>
      </c>
      <c r="S4" s="23" t="s">
        <v>338</v>
      </c>
      <c r="T4" s="23" t="s">
        <v>339</v>
      </c>
      <c r="U4" s="23" t="s">
        <v>340</v>
      </c>
      <c r="V4" s="23" t="s">
        <v>341</v>
      </c>
      <c r="W4" s="23" t="s">
        <v>342</v>
      </c>
      <c r="X4" s="34" t="s">
        <v>343</v>
      </c>
      <c r="Y4" s="34" t="s">
        <v>344</v>
      </c>
      <c r="Z4" s="24" t="s">
        <v>345</v>
      </c>
      <c r="AA4" s="24" t="s">
        <v>346</v>
      </c>
      <c r="AB4" s="25" t="s">
        <v>347</v>
      </c>
      <c r="AC4" s="49" t="s">
        <v>388</v>
      </c>
      <c r="AD4" s="25" t="s">
        <v>389</v>
      </c>
      <c r="AE4" s="25" t="s">
        <v>350</v>
      </c>
      <c r="AF4" s="25" t="s">
        <v>351</v>
      </c>
    </row>
    <row r="5" spans="1:32" ht="16.5">
      <c r="A5">
        <v>13</v>
      </c>
      <c r="B5" s="50">
        <v>94726</v>
      </c>
      <c r="C5" t="s">
        <v>32</v>
      </c>
      <c r="D5" t="s">
        <v>390</v>
      </c>
      <c r="F5" s="1">
        <v>1.992</v>
      </c>
      <c r="G5" t="s">
        <v>10</v>
      </c>
      <c r="H5" t="s">
        <v>391</v>
      </c>
      <c r="I5" s="51"/>
      <c r="J5" s="51">
        <v>2</v>
      </c>
      <c r="K5" s="51">
        <v>1</v>
      </c>
      <c r="L5" s="51"/>
      <c r="M5" s="51"/>
      <c r="N5" s="52">
        <f>SUM(I5:M5)</f>
        <v>3</v>
      </c>
      <c r="O5" s="51"/>
      <c r="P5" s="51">
        <v>2</v>
      </c>
      <c r="Q5" s="51">
        <v>2</v>
      </c>
      <c r="R5" s="53">
        <v>4</v>
      </c>
      <c r="S5" s="51"/>
      <c r="T5" s="51"/>
      <c r="U5" s="51"/>
      <c r="V5" s="51"/>
      <c r="W5" s="54">
        <v>0</v>
      </c>
      <c r="X5" s="51">
        <v>1</v>
      </c>
      <c r="Y5" s="51">
        <v>2</v>
      </c>
      <c r="Z5" s="55">
        <v>0.44897959183673586</v>
      </c>
      <c r="AA5" s="56">
        <v>3.4489795918367356</v>
      </c>
      <c r="AB5" s="58">
        <f>SUM(N5,R5,W5,AA5)</f>
        <v>10.448979591836736</v>
      </c>
      <c r="AC5" s="57">
        <v>44776</v>
      </c>
      <c r="AD5" s="41">
        <v>0.244390876531662</v>
      </c>
      <c r="AE5" s="45">
        <f>_xlfn.IFNA(MATCH(B5,'Selected Projects Group B'!$A$3:$A$114,0),"Not on selected project list")</f>
        <v>1</v>
      </c>
      <c r="AF5" s="45" t="str">
        <f>_xlfn.IFNA(MATCH(B5,'Waitlisted Projects Group B'!$A$2:$A$114,0),"Not on waitlist")</f>
        <v>Not on waitlist</v>
      </c>
    </row>
    <row r="6" spans="1:32">
      <c r="A6">
        <v>145</v>
      </c>
      <c r="B6" s="50">
        <v>95183</v>
      </c>
      <c r="C6" t="s">
        <v>29</v>
      </c>
      <c r="D6" t="s">
        <v>30</v>
      </c>
      <c r="F6">
        <v>5</v>
      </c>
      <c r="G6" t="s">
        <v>10</v>
      </c>
      <c r="H6" t="s">
        <v>391</v>
      </c>
      <c r="I6" s="51"/>
      <c r="J6" s="51"/>
      <c r="K6" s="51">
        <v>1</v>
      </c>
      <c r="L6" s="51">
        <v>1</v>
      </c>
      <c r="M6" s="51"/>
      <c r="N6" s="52">
        <v>2</v>
      </c>
      <c r="O6" s="51">
        <v>2</v>
      </c>
      <c r="P6" s="51"/>
      <c r="Q6" s="51"/>
      <c r="R6" s="53">
        <v>2</v>
      </c>
      <c r="S6" s="51"/>
      <c r="T6" s="51"/>
      <c r="U6" s="51"/>
      <c r="V6" s="51">
        <v>1</v>
      </c>
      <c r="W6" s="54">
        <v>1</v>
      </c>
      <c r="X6" s="51">
        <v>1</v>
      </c>
      <c r="Y6" s="51">
        <v>2</v>
      </c>
      <c r="Z6" s="55">
        <v>0.87755102040816357</v>
      </c>
      <c r="AA6" s="56">
        <v>3.8775510204081636</v>
      </c>
      <c r="AB6" s="58">
        <v>8.8775510204081627</v>
      </c>
      <c r="AC6" s="57">
        <v>44487</v>
      </c>
      <c r="AD6" s="41">
        <v>0.77111487695634495</v>
      </c>
      <c r="AE6" s="45">
        <f>_xlfn.IFNA(MATCH(B6,'Selected Projects Group B'!$A$3:$A$114,0),"Not on selected project list")</f>
        <v>2</v>
      </c>
      <c r="AF6" s="45" t="str">
        <f>_xlfn.IFNA(MATCH(B6,'Waitlisted Projects Group B'!$A$2:$A$114,0),"Not on waitlist")</f>
        <v>Not on waitlist</v>
      </c>
    </row>
    <row r="7" spans="1:32" ht="14.45" customHeight="1">
      <c r="A7">
        <v>1085</v>
      </c>
      <c r="B7" s="50">
        <v>95083</v>
      </c>
      <c r="C7" t="s">
        <v>39</v>
      </c>
      <c r="D7" t="s">
        <v>40</v>
      </c>
      <c r="F7">
        <v>2</v>
      </c>
      <c r="G7" t="s">
        <v>10</v>
      </c>
      <c r="H7" t="s">
        <v>391</v>
      </c>
      <c r="I7" s="51"/>
      <c r="J7" s="51"/>
      <c r="K7" s="51">
        <v>1</v>
      </c>
      <c r="L7" s="51">
        <v>1</v>
      </c>
      <c r="M7" s="51"/>
      <c r="N7" s="52">
        <v>2</v>
      </c>
      <c r="O7" s="51"/>
      <c r="P7" s="51"/>
      <c r="Q7" s="51">
        <v>2</v>
      </c>
      <c r="R7" s="53">
        <v>2</v>
      </c>
      <c r="S7" s="51"/>
      <c r="T7" s="51"/>
      <c r="U7" s="51"/>
      <c r="V7" s="51"/>
      <c r="W7" s="54">
        <v>0</v>
      </c>
      <c r="X7" s="51">
        <v>1</v>
      </c>
      <c r="Y7" s="51">
        <v>2</v>
      </c>
      <c r="Z7" s="55">
        <v>0.72448979591836804</v>
      </c>
      <c r="AA7" s="56">
        <v>3.7244897959183678</v>
      </c>
      <c r="AB7" s="58">
        <v>7.7244897959183678</v>
      </c>
      <c r="AC7" s="57">
        <v>44628</v>
      </c>
      <c r="AD7" s="41">
        <v>0.90063936704623604</v>
      </c>
      <c r="AE7" s="45">
        <f>_xlfn.IFNA(MATCH(B7,'Selected Projects Group B'!$A$3:$A$114,0),"Not on selected project list")</f>
        <v>3</v>
      </c>
      <c r="AF7" s="45" t="str">
        <f>_xlfn.IFNA(MATCH(B7,'Waitlisted Projects Group B'!$A$2:$A$114,0),"Not on waitlist")</f>
        <v>Not on waitlist</v>
      </c>
    </row>
    <row r="8" spans="1:32" ht="16.5">
      <c r="A8">
        <v>2004</v>
      </c>
      <c r="B8" s="50">
        <v>93293</v>
      </c>
      <c r="C8" t="s">
        <v>47</v>
      </c>
      <c r="D8" t="s">
        <v>392</v>
      </c>
      <c r="F8">
        <v>2</v>
      </c>
      <c r="G8" t="s">
        <v>10</v>
      </c>
      <c r="H8" t="s">
        <v>391</v>
      </c>
      <c r="I8" s="51">
        <v>2</v>
      </c>
      <c r="J8" s="51">
        <v>2</v>
      </c>
      <c r="K8" s="51"/>
      <c r="L8" s="51"/>
      <c r="M8" s="51"/>
      <c r="N8" s="52">
        <f>SUM(I8:M8)</f>
        <v>4</v>
      </c>
      <c r="O8" s="51"/>
      <c r="P8" s="51"/>
      <c r="Q8" s="51">
        <v>2</v>
      </c>
      <c r="R8" s="53">
        <v>2</v>
      </c>
      <c r="S8" s="51"/>
      <c r="T8" s="51"/>
      <c r="U8" s="51"/>
      <c r="V8" s="51"/>
      <c r="W8" s="54">
        <v>0</v>
      </c>
      <c r="X8" s="51">
        <v>1</v>
      </c>
      <c r="Y8" s="51"/>
      <c r="Z8" s="55">
        <v>0.41836734693877664</v>
      </c>
      <c r="AA8" s="56">
        <v>1.4183673469387768</v>
      </c>
      <c r="AB8" s="58">
        <f>SUM(N8,R8,W8,AA8)</f>
        <v>7.4183673469387763</v>
      </c>
      <c r="AC8" s="57">
        <v>44778</v>
      </c>
      <c r="AD8" s="41">
        <v>2.4973261195509501E-2</v>
      </c>
      <c r="AE8" s="45">
        <f>_xlfn.IFNA(MATCH(B8,'Selected Projects Group B'!$A$3:$A$114,0),"Not on selected project list")</f>
        <v>4</v>
      </c>
      <c r="AF8" s="45" t="str">
        <f>_xlfn.IFNA(MATCH(B8,'Waitlisted Projects Group B'!$A$2:$A$114,0),"Not on waitlist")</f>
        <v>Not on waitlist</v>
      </c>
    </row>
    <row r="9" spans="1:32" ht="16.5">
      <c r="A9">
        <v>2004</v>
      </c>
      <c r="B9" s="50">
        <v>93346</v>
      </c>
      <c r="C9" t="s">
        <v>47</v>
      </c>
      <c r="D9" t="s">
        <v>393</v>
      </c>
      <c r="F9">
        <v>4.5</v>
      </c>
      <c r="G9" t="s">
        <v>10</v>
      </c>
      <c r="H9" t="s">
        <v>391</v>
      </c>
      <c r="I9" s="51">
        <v>2</v>
      </c>
      <c r="J9" s="51">
        <v>2</v>
      </c>
      <c r="K9" s="51"/>
      <c r="L9" s="51"/>
      <c r="M9" s="51"/>
      <c r="N9" s="52">
        <f>SUM(I9:M9)</f>
        <v>4</v>
      </c>
      <c r="O9" s="51"/>
      <c r="P9" s="51"/>
      <c r="Q9" s="51">
        <v>2</v>
      </c>
      <c r="R9" s="53">
        <v>2</v>
      </c>
      <c r="S9" s="51"/>
      <c r="T9" s="51"/>
      <c r="U9" s="51"/>
      <c r="V9" s="51"/>
      <c r="W9" s="54">
        <v>0</v>
      </c>
      <c r="X9" s="51">
        <v>1</v>
      </c>
      <c r="Y9" s="51"/>
      <c r="Z9" s="55">
        <v>0.38775510204081742</v>
      </c>
      <c r="AA9" s="56">
        <v>1.3877551020408174</v>
      </c>
      <c r="AB9" s="58">
        <f>SUM(N9,R9,W9,AA9)</f>
        <v>7.387755102040817</v>
      </c>
      <c r="AC9" s="57">
        <v>44802</v>
      </c>
      <c r="AD9" s="41">
        <v>0.62260146674579797</v>
      </c>
      <c r="AE9" s="45">
        <f>_xlfn.IFNA(MATCH(B9,'Selected Projects Group B'!$A$3:$A$114,0),"Not on selected project list")</f>
        <v>5</v>
      </c>
      <c r="AF9" s="45" t="str">
        <f>_xlfn.IFNA(MATCH(B9,'Waitlisted Projects Group B'!$A$2:$A$114,0),"Not on waitlist")</f>
        <v>Not on waitlist</v>
      </c>
    </row>
    <row r="10" spans="1:32" ht="14.45" customHeight="1">
      <c r="A10">
        <v>4</v>
      </c>
      <c r="B10" s="50">
        <v>95192</v>
      </c>
      <c r="C10" t="s">
        <v>27</v>
      </c>
      <c r="D10" t="s">
        <v>394</v>
      </c>
      <c r="F10" s="1">
        <v>2</v>
      </c>
      <c r="G10" t="s">
        <v>10</v>
      </c>
      <c r="H10" t="s">
        <v>391</v>
      </c>
      <c r="I10" s="51"/>
      <c r="J10" s="51"/>
      <c r="K10" s="51"/>
      <c r="L10" s="51">
        <v>1</v>
      </c>
      <c r="M10" s="51"/>
      <c r="N10" s="52">
        <v>1</v>
      </c>
      <c r="O10" s="51">
        <v>2</v>
      </c>
      <c r="P10" s="51"/>
      <c r="Q10" s="51"/>
      <c r="R10" s="53">
        <v>2</v>
      </c>
      <c r="S10" s="51"/>
      <c r="T10" s="51"/>
      <c r="U10" s="51"/>
      <c r="V10" s="51"/>
      <c r="W10" s="54">
        <v>0</v>
      </c>
      <c r="X10" s="51">
        <v>1</v>
      </c>
      <c r="Y10" s="51">
        <v>2</v>
      </c>
      <c r="Z10" s="55">
        <v>0.93877551020408179</v>
      </c>
      <c r="AA10" s="56">
        <v>3.9387755102040818</v>
      </c>
      <c r="AB10" s="58">
        <v>6.9387755102040813</v>
      </c>
      <c r="AC10" s="57">
        <v>44427</v>
      </c>
      <c r="AD10" s="41">
        <v>0.25846215135800099</v>
      </c>
      <c r="AE10" s="45">
        <f>_xlfn.IFNA(MATCH(B10,'Selected Projects Group B'!$A$3:$A$114,0),"Not on selected project list")</f>
        <v>6</v>
      </c>
      <c r="AF10" s="45" t="str">
        <f>_xlfn.IFNA(MATCH(B10,'Waitlisted Projects Group B'!$A$2:$A$114,0),"Not on waitlist")</f>
        <v>Not on waitlist</v>
      </c>
    </row>
    <row r="11" spans="1:32" ht="16.5" customHeight="1">
      <c r="A11">
        <v>145</v>
      </c>
      <c r="B11" s="50">
        <v>95154</v>
      </c>
      <c r="C11" t="s">
        <v>29</v>
      </c>
      <c r="D11" t="s">
        <v>395</v>
      </c>
      <c r="F11">
        <v>5</v>
      </c>
      <c r="G11" t="s">
        <v>10</v>
      </c>
      <c r="H11" t="s">
        <v>391</v>
      </c>
      <c r="I11" s="51"/>
      <c r="J11" s="51">
        <v>2</v>
      </c>
      <c r="K11" s="51"/>
      <c r="L11" s="51">
        <v>1</v>
      </c>
      <c r="M11" s="51"/>
      <c r="N11" s="52">
        <f>SUM(I11:M11)</f>
        <v>3</v>
      </c>
      <c r="O11" s="51">
        <v>2</v>
      </c>
      <c r="P11" s="51"/>
      <c r="Q11" s="51"/>
      <c r="R11" s="53">
        <v>2</v>
      </c>
      <c r="S11" s="51"/>
      <c r="T11" s="51"/>
      <c r="U11" s="51"/>
      <c r="V11" s="51"/>
      <c r="W11" s="54">
        <v>0</v>
      </c>
      <c r="X11" s="51">
        <v>1</v>
      </c>
      <c r="Y11" s="51"/>
      <c r="Z11" s="55">
        <v>0.84693877551020447</v>
      </c>
      <c r="AA11" s="56">
        <v>1.8469387755102045</v>
      </c>
      <c r="AB11" s="58">
        <f>SUM(N11,R11,W11,AA11)</f>
        <v>6.8469387755102042</v>
      </c>
      <c r="AC11" s="57">
        <v>44501</v>
      </c>
      <c r="AD11" s="41">
        <v>0.99874776300652301</v>
      </c>
      <c r="AE11" s="45">
        <f>_xlfn.IFNA(MATCH(B11,'Selected Projects Group B'!$A$3:$A$114,0),"Not on selected project list")</f>
        <v>7</v>
      </c>
      <c r="AF11" s="45" t="str">
        <f>_xlfn.IFNA(MATCH(B11,'Waitlisted Projects Group B'!$A$2:$A$114,0),"Not on waitlist")</f>
        <v>Not on waitlist</v>
      </c>
    </row>
    <row r="12" spans="1:32" ht="16.5" customHeight="1">
      <c r="A12">
        <v>145</v>
      </c>
      <c r="B12" s="50">
        <v>95088</v>
      </c>
      <c r="C12" t="s">
        <v>29</v>
      </c>
      <c r="D12" t="s">
        <v>75</v>
      </c>
      <c r="F12">
        <v>5</v>
      </c>
      <c r="G12" t="s">
        <v>10</v>
      </c>
      <c r="H12" t="s">
        <v>391</v>
      </c>
      <c r="I12" s="51"/>
      <c r="J12" s="51"/>
      <c r="K12" s="51">
        <v>1</v>
      </c>
      <c r="L12" s="51">
        <v>1</v>
      </c>
      <c r="M12" s="51"/>
      <c r="N12" s="52">
        <v>2</v>
      </c>
      <c r="O12" s="51">
        <v>2</v>
      </c>
      <c r="P12" s="51"/>
      <c r="Q12" s="51"/>
      <c r="R12" s="53">
        <v>2</v>
      </c>
      <c r="S12" s="51"/>
      <c r="T12" s="51"/>
      <c r="U12" s="51"/>
      <c r="V12" s="51">
        <v>1</v>
      </c>
      <c r="W12" s="54">
        <v>1</v>
      </c>
      <c r="X12" s="51">
        <v>1</v>
      </c>
      <c r="Y12" s="51"/>
      <c r="Z12" s="55">
        <v>0.80102040816326581</v>
      </c>
      <c r="AA12" s="56">
        <v>1.8010204081632657</v>
      </c>
      <c r="AB12" s="58">
        <v>6.8010204081632661</v>
      </c>
      <c r="AC12" s="57">
        <v>44585</v>
      </c>
      <c r="AD12" s="41">
        <v>0.84531714352117204</v>
      </c>
      <c r="AE12" s="45">
        <f>_xlfn.IFNA(MATCH(B12,'Selected Projects Group B'!$A$3:$A$114,0),"Not on selected project list")</f>
        <v>8</v>
      </c>
      <c r="AF12" s="45" t="str">
        <f>_xlfn.IFNA(MATCH(B12,'Waitlisted Projects Group B'!$A$2:$A$114,0),"Not on waitlist")</f>
        <v>Not on waitlist</v>
      </c>
    </row>
    <row r="13" spans="1:32" ht="14.45" customHeight="1">
      <c r="A13">
        <v>1058</v>
      </c>
      <c r="B13" s="50">
        <v>95357</v>
      </c>
      <c r="C13" t="s">
        <v>76</v>
      </c>
      <c r="D13" t="s">
        <v>79</v>
      </c>
      <c r="F13">
        <v>2</v>
      </c>
      <c r="G13" t="s">
        <v>10</v>
      </c>
      <c r="H13" t="s">
        <v>391</v>
      </c>
      <c r="I13" s="51"/>
      <c r="J13" s="51"/>
      <c r="K13" s="51"/>
      <c r="L13" s="51">
        <v>1</v>
      </c>
      <c r="M13" s="51"/>
      <c r="N13" s="52">
        <v>1</v>
      </c>
      <c r="O13" s="51">
        <v>2</v>
      </c>
      <c r="P13" s="51"/>
      <c r="Q13" s="51"/>
      <c r="R13" s="53">
        <v>2</v>
      </c>
      <c r="S13" s="51"/>
      <c r="T13" s="51"/>
      <c r="U13" s="51"/>
      <c r="V13" s="51"/>
      <c r="W13" s="54">
        <v>0</v>
      </c>
      <c r="X13" s="51">
        <v>1</v>
      </c>
      <c r="Y13" s="51">
        <v>2</v>
      </c>
      <c r="Z13" s="55">
        <v>0.67857142857142938</v>
      </c>
      <c r="AA13" s="56">
        <v>3.6785714285714293</v>
      </c>
      <c r="AB13" s="58">
        <v>6.6785714285714288</v>
      </c>
      <c r="AC13" s="57">
        <v>44655</v>
      </c>
      <c r="AD13" s="41">
        <v>0.27831721680021898</v>
      </c>
      <c r="AE13" s="45">
        <f>_xlfn.IFNA(MATCH(B13,'Selected Projects Group B'!$A$3:$A$114,0),"Not on selected project list")</f>
        <v>9</v>
      </c>
      <c r="AF13" s="45" t="str">
        <f>_xlfn.IFNA(MATCH(B13,'Waitlisted Projects Group B'!$A$2:$A$114,0),"Not on waitlist")</f>
        <v>Not on waitlist</v>
      </c>
    </row>
    <row r="14" spans="1:32" ht="16.5" customHeight="1">
      <c r="A14">
        <v>80</v>
      </c>
      <c r="B14" s="50">
        <v>95360</v>
      </c>
      <c r="C14" t="s">
        <v>36</v>
      </c>
      <c r="D14" t="s">
        <v>396</v>
      </c>
      <c r="F14" s="1">
        <v>1.32</v>
      </c>
      <c r="G14" t="s">
        <v>10</v>
      </c>
      <c r="H14" t="s">
        <v>391</v>
      </c>
      <c r="I14" s="51">
        <v>2</v>
      </c>
      <c r="J14" s="51"/>
      <c r="K14" s="51"/>
      <c r="L14" s="51"/>
      <c r="M14" s="51"/>
      <c r="N14" s="52">
        <v>2</v>
      </c>
      <c r="O14" s="51">
        <v>2</v>
      </c>
      <c r="P14" s="51"/>
      <c r="Q14" s="51">
        <v>2</v>
      </c>
      <c r="R14" s="53">
        <v>4</v>
      </c>
      <c r="S14" s="51"/>
      <c r="T14" s="51"/>
      <c r="U14" s="51"/>
      <c r="V14" s="51"/>
      <c r="W14" s="54">
        <v>0</v>
      </c>
      <c r="X14" s="51"/>
      <c r="Y14" s="51"/>
      <c r="Z14" s="55" t="s">
        <v>358</v>
      </c>
      <c r="AA14" s="56">
        <v>0</v>
      </c>
      <c r="AB14" s="58">
        <v>6</v>
      </c>
      <c r="AC14"/>
      <c r="AD14" s="41">
        <v>0.993407789970572</v>
      </c>
      <c r="AE14" s="45">
        <f>_xlfn.IFNA(MATCH(B14,'Selected Projects Group B'!$A$3:$A$114,0),"Not on selected project list")</f>
        <v>10</v>
      </c>
      <c r="AF14" s="45" t="str">
        <f>_xlfn.IFNA(MATCH(B14,'Waitlisted Projects Group B'!$A$2:$A$114,0),"Not on waitlist")</f>
        <v>Not on waitlist</v>
      </c>
    </row>
    <row r="15" spans="1:32" ht="16.5" customHeight="1">
      <c r="A15">
        <v>80</v>
      </c>
      <c r="B15" s="50">
        <v>95121</v>
      </c>
      <c r="C15" t="s">
        <v>36</v>
      </c>
      <c r="D15" t="s">
        <v>95</v>
      </c>
      <c r="F15">
        <v>0.77</v>
      </c>
      <c r="G15" t="s">
        <v>10</v>
      </c>
      <c r="H15" t="s">
        <v>391</v>
      </c>
      <c r="I15" s="51">
        <v>2</v>
      </c>
      <c r="J15" s="51"/>
      <c r="K15" s="51"/>
      <c r="L15" s="51"/>
      <c r="M15" s="51"/>
      <c r="N15" s="52">
        <v>2</v>
      </c>
      <c r="O15" s="51">
        <v>2</v>
      </c>
      <c r="P15" s="51"/>
      <c r="Q15" s="51">
        <v>2</v>
      </c>
      <c r="R15" s="53">
        <v>4</v>
      </c>
      <c r="S15" s="51"/>
      <c r="T15" s="51"/>
      <c r="U15" s="51"/>
      <c r="V15" s="51"/>
      <c r="W15" s="54">
        <v>0</v>
      </c>
      <c r="X15" s="51"/>
      <c r="Y15" s="51"/>
      <c r="Z15" s="55" t="s">
        <v>358</v>
      </c>
      <c r="AA15" s="56">
        <v>0</v>
      </c>
      <c r="AB15" s="58">
        <v>6</v>
      </c>
      <c r="AC15"/>
      <c r="AD15" s="41">
        <v>0.97840088806699499</v>
      </c>
      <c r="AE15" s="45">
        <f>_xlfn.IFNA(MATCH(B15,'Selected Projects Group B'!$A$3:$A$114,0),"Not on selected project list")</f>
        <v>11</v>
      </c>
      <c r="AF15" s="45" t="str">
        <f>_xlfn.IFNA(MATCH(B15,'Waitlisted Projects Group B'!$A$2:$A$114,0),"Not on waitlist")</f>
        <v>Not on waitlist</v>
      </c>
    </row>
    <row r="16" spans="1:32" ht="14.45" customHeight="1">
      <c r="A16">
        <v>2020</v>
      </c>
      <c r="B16" s="50">
        <v>95488</v>
      </c>
      <c r="C16" t="s">
        <v>126</v>
      </c>
      <c r="D16" t="s">
        <v>146</v>
      </c>
      <c r="F16">
        <v>0.48</v>
      </c>
      <c r="G16" t="s">
        <v>10</v>
      </c>
      <c r="H16" t="s">
        <v>391</v>
      </c>
      <c r="I16" s="51">
        <v>2</v>
      </c>
      <c r="J16" s="51"/>
      <c r="K16" s="51"/>
      <c r="L16" s="51"/>
      <c r="M16" s="51"/>
      <c r="N16" s="52">
        <v>2</v>
      </c>
      <c r="O16" s="51">
        <v>2</v>
      </c>
      <c r="P16" s="51"/>
      <c r="Q16" s="51">
        <v>2</v>
      </c>
      <c r="R16" s="53">
        <v>4</v>
      </c>
      <c r="S16" s="51"/>
      <c r="T16" s="51"/>
      <c r="U16" s="51"/>
      <c r="V16" s="51"/>
      <c r="W16" s="54">
        <v>0</v>
      </c>
      <c r="X16" s="51"/>
      <c r="Y16" s="51"/>
      <c r="Z16" s="55" t="s">
        <v>358</v>
      </c>
      <c r="AA16" s="56">
        <v>0</v>
      </c>
      <c r="AB16" s="58">
        <v>6</v>
      </c>
      <c r="AC16"/>
      <c r="AD16" s="41">
        <v>0.95604150758753104</v>
      </c>
      <c r="AE16" s="45">
        <f>_xlfn.IFNA(MATCH(B16,'Selected Projects Group B'!$A$3:$A$114,0),"Not on selected project list")</f>
        <v>12</v>
      </c>
      <c r="AF16" s="45" t="str">
        <f>_xlfn.IFNA(MATCH(B16,'Waitlisted Projects Group B'!$A$2:$A$114,0),"Not on waitlist")</f>
        <v>Not on waitlist</v>
      </c>
    </row>
    <row r="17" spans="1:32">
      <c r="A17">
        <v>2020</v>
      </c>
      <c r="B17" s="50">
        <v>95493</v>
      </c>
      <c r="C17" t="s">
        <v>126</v>
      </c>
      <c r="D17" t="s">
        <v>150</v>
      </c>
      <c r="F17">
        <v>0.96</v>
      </c>
      <c r="G17" t="s">
        <v>10</v>
      </c>
      <c r="H17" t="s">
        <v>391</v>
      </c>
      <c r="I17" s="51">
        <v>2</v>
      </c>
      <c r="J17" s="51"/>
      <c r="K17" s="51"/>
      <c r="L17" s="51"/>
      <c r="M17" s="51"/>
      <c r="N17" s="52">
        <v>2</v>
      </c>
      <c r="O17" s="51">
        <v>2</v>
      </c>
      <c r="P17" s="51"/>
      <c r="Q17" s="51">
        <v>2</v>
      </c>
      <c r="R17" s="53">
        <v>4</v>
      </c>
      <c r="S17" s="51"/>
      <c r="T17" s="51"/>
      <c r="U17" s="51"/>
      <c r="V17" s="51"/>
      <c r="W17" s="54">
        <v>0</v>
      </c>
      <c r="X17" s="51"/>
      <c r="Y17" s="51"/>
      <c r="Z17" s="55" t="s">
        <v>358</v>
      </c>
      <c r="AA17" s="56">
        <v>0</v>
      </c>
      <c r="AB17" s="58">
        <v>6</v>
      </c>
      <c r="AC17"/>
      <c r="AD17" s="41">
        <v>0.95563919381928497</v>
      </c>
      <c r="AE17" s="45">
        <f>_xlfn.IFNA(MATCH(B17,'Selected Projects Group B'!$A$3:$A$114,0),"Not on selected project list")</f>
        <v>13</v>
      </c>
      <c r="AF17" s="45" t="str">
        <f>_xlfn.IFNA(MATCH(B17,'Waitlisted Projects Group B'!$A$2:$A$114,0),"Not on waitlist")</f>
        <v>Not on waitlist</v>
      </c>
    </row>
    <row r="18" spans="1:32">
      <c r="A18">
        <v>656</v>
      </c>
      <c r="B18" s="50">
        <v>95380</v>
      </c>
      <c r="C18" t="s">
        <v>97</v>
      </c>
      <c r="D18" t="s">
        <v>121</v>
      </c>
      <c r="F18">
        <v>0.375</v>
      </c>
      <c r="G18" t="s">
        <v>10</v>
      </c>
      <c r="H18" t="s">
        <v>391</v>
      </c>
      <c r="I18" s="51">
        <v>2</v>
      </c>
      <c r="J18" s="51"/>
      <c r="K18" s="51"/>
      <c r="L18" s="51"/>
      <c r="M18" s="51"/>
      <c r="N18" s="52">
        <v>2</v>
      </c>
      <c r="O18" s="51">
        <v>2</v>
      </c>
      <c r="P18" s="51"/>
      <c r="Q18" s="51">
        <v>2</v>
      </c>
      <c r="R18" s="53">
        <v>4</v>
      </c>
      <c r="S18" s="51"/>
      <c r="T18" s="51"/>
      <c r="U18" s="51"/>
      <c r="V18" s="51"/>
      <c r="W18" s="54">
        <v>0</v>
      </c>
      <c r="X18" s="51"/>
      <c r="Y18" s="51"/>
      <c r="Z18" s="55" t="s">
        <v>358</v>
      </c>
      <c r="AA18" s="56">
        <v>0</v>
      </c>
      <c r="AB18" s="67">
        <v>6</v>
      </c>
      <c r="AC18"/>
      <c r="AD18" s="41">
        <v>0.945565621571689</v>
      </c>
      <c r="AE18" s="45">
        <f>_xlfn.IFNA(MATCH(B18,'Selected Projects Group B'!$A$3:$A$114,0),"Not on selected project list")</f>
        <v>14</v>
      </c>
      <c r="AF18" s="45" t="str">
        <f>_xlfn.IFNA(MATCH(B18,'Waitlisted Projects Group B'!$A$2:$A$114,0),"Not on waitlist")</f>
        <v>Not on waitlist</v>
      </c>
    </row>
    <row r="19" spans="1:32">
      <c r="A19">
        <v>2020</v>
      </c>
      <c r="B19" s="50">
        <v>95477</v>
      </c>
      <c r="C19" t="s">
        <v>126</v>
      </c>
      <c r="D19" t="s">
        <v>136</v>
      </c>
      <c r="F19">
        <v>2.04</v>
      </c>
      <c r="G19" t="s">
        <v>10</v>
      </c>
      <c r="H19" t="s">
        <v>391</v>
      </c>
      <c r="I19" s="51">
        <v>2</v>
      </c>
      <c r="J19" s="51"/>
      <c r="K19" s="51"/>
      <c r="L19" s="51"/>
      <c r="M19" s="51"/>
      <c r="N19" s="52">
        <v>2</v>
      </c>
      <c r="O19" s="51">
        <v>2</v>
      </c>
      <c r="P19" s="51"/>
      <c r="Q19" s="51">
        <v>2</v>
      </c>
      <c r="R19" s="53">
        <v>4</v>
      </c>
      <c r="S19" s="51"/>
      <c r="T19" s="51"/>
      <c r="U19" s="51"/>
      <c r="V19" s="51"/>
      <c r="W19" s="54">
        <v>0</v>
      </c>
      <c r="X19" s="51"/>
      <c r="Y19" s="51"/>
      <c r="Z19" s="55" t="s">
        <v>358</v>
      </c>
      <c r="AA19" s="56">
        <v>0</v>
      </c>
      <c r="AB19" s="58">
        <v>6</v>
      </c>
      <c r="AC19"/>
      <c r="AD19" s="41">
        <v>0.93423100991355401</v>
      </c>
      <c r="AE19" s="45">
        <f>_xlfn.IFNA(MATCH(B19,'Selected Projects Group B'!$A$3:$A$114,0),"Not on selected project list")</f>
        <v>15</v>
      </c>
      <c r="AF19" s="45" t="str">
        <f>_xlfn.IFNA(MATCH(B19,'Waitlisted Projects Group B'!$A$2:$A$114,0),"Not on waitlist")</f>
        <v>Not on waitlist</v>
      </c>
    </row>
    <row r="20" spans="1:32" ht="16.5" customHeight="1">
      <c r="A20">
        <v>656</v>
      </c>
      <c r="B20" s="50">
        <v>95366</v>
      </c>
      <c r="C20" t="s">
        <v>97</v>
      </c>
      <c r="D20" t="s">
        <v>120</v>
      </c>
      <c r="F20">
        <v>0.4375</v>
      </c>
      <c r="G20" t="s">
        <v>10</v>
      </c>
      <c r="H20" t="s">
        <v>391</v>
      </c>
      <c r="I20" s="51">
        <v>2</v>
      </c>
      <c r="J20" s="51"/>
      <c r="K20" s="51"/>
      <c r="L20" s="51"/>
      <c r="M20" s="51"/>
      <c r="N20" s="52">
        <v>2</v>
      </c>
      <c r="O20" s="51">
        <v>2</v>
      </c>
      <c r="P20" s="51"/>
      <c r="Q20" s="51">
        <v>2</v>
      </c>
      <c r="R20" s="53">
        <v>4</v>
      </c>
      <c r="S20" s="51"/>
      <c r="T20" s="51"/>
      <c r="U20" s="51"/>
      <c r="V20" s="51"/>
      <c r="W20" s="54">
        <v>0</v>
      </c>
      <c r="X20" s="51"/>
      <c r="Y20" s="51"/>
      <c r="Z20" s="55" t="s">
        <v>358</v>
      </c>
      <c r="AA20" s="56">
        <v>0</v>
      </c>
      <c r="AB20" s="58">
        <v>6</v>
      </c>
      <c r="AC20"/>
      <c r="AD20" s="41">
        <v>0.90497869133182496</v>
      </c>
      <c r="AE20" s="45">
        <f>_xlfn.IFNA(MATCH(B20,'Selected Projects Group B'!$A$3:$A$114,0),"Not on selected project list")</f>
        <v>16</v>
      </c>
      <c r="AF20" s="45" t="str">
        <f>_xlfn.IFNA(MATCH(B20,'Waitlisted Projects Group B'!$A$2:$A$114,0),"Not on waitlist")</f>
        <v>Not on waitlist</v>
      </c>
    </row>
    <row r="21" spans="1:32" ht="16.5" customHeight="1">
      <c r="A21">
        <v>80</v>
      </c>
      <c r="B21" s="50">
        <v>95262</v>
      </c>
      <c r="C21" t="s">
        <v>36</v>
      </c>
      <c r="D21" t="s">
        <v>114</v>
      </c>
      <c r="F21">
        <v>0.99</v>
      </c>
      <c r="G21" t="s">
        <v>10</v>
      </c>
      <c r="H21" t="s">
        <v>391</v>
      </c>
      <c r="I21" s="51">
        <v>2</v>
      </c>
      <c r="J21" s="51"/>
      <c r="K21" s="51"/>
      <c r="L21" s="51"/>
      <c r="M21" s="51"/>
      <c r="N21" s="52">
        <v>2</v>
      </c>
      <c r="O21" s="51">
        <v>2</v>
      </c>
      <c r="P21" s="51"/>
      <c r="Q21" s="51">
        <v>2</v>
      </c>
      <c r="R21" s="53">
        <v>4</v>
      </c>
      <c r="S21" s="51"/>
      <c r="T21" s="51"/>
      <c r="U21" s="51"/>
      <c r="V21" s="51"/>
      <c r="W21" s="54">
        <v>0</v>
      </c>
      <c r="X21" s="51"/>
      <c r="Y21" s="51"/>
      <c r="Z21" s="55" t="s">
        <v>358</v>
      </c>
      <c r="AA21" s="56">
        <v>0</v>
      </c>
      <c r="AB21" s="58">
        <v>6</v>
      </c>
      <c r="AC21"/>
      <c r="AD21" s="41">
        <v>0.84990228483962904</v>
      </c>
      <c r="AE21" s="45">
        <f>_xlfn.IFNA(MATCH(B21,'Selected Projects Group B'!$A$3:$A$114,0),"Not on selected project list")</f>
        <v>17</v>
      </c>
      <c r="AF21" s="45" t="str">
        <f>_xlfn.IFNA(MATCH(B21,'Waitlisted Projects Group B'!$A$2:$A$114,0),"Not on waitlist")</f>
        <v>Not on waitlist</v>
      </c>
    </row>
    <row r="22" spans="1:32" ht="14.45" customHeight="1">
      <c r="A22">
        <v>2004</v>
      </c>
      <c r="B22" s="50">
        <v>93339</v>
      </c>
      <c r="C22" t="s">
        <v>47</v>
      </c>
      <c r="D22" t="s">
        <v>397</v>
      </c>
      <c r="F22">
        <v>3</v>
      </c>
      <c r="G22" t="s">
        <v>10</v>
      </c>
      <c r="H22" t="s">
        <v>391</v>
      </c>
      <c r="I22" s="51">
        <v>2</v>
      </c>
      <c r="J22" s="51">
        <v>2</v>
      </c>
      <c r="K22" s="51"/>
      <c r="L22" s="51"/>
      <c r="M22" s="51"/>
      <c r="N22" s="52">
        <f>SUM(I22:M22)</f>
        <v>4</v>
      </c>
      <c r="O22" s="51"/>
      <c r="P22" s="51"/>
      <c r="Q22" s="51">
        <v>2</v>
      </c>
      <c r="R22" s="53">
        <v>2</v>
      </c>
      <c r="S22" s="51"/>
      <c r="T22" s="51"/>
      <c r="U22" s="51"/>
      <c r="V22" s="51"/>
      <c r="W22" s="54">
        <v>0</v>
      </c>
      <c r="X22" s="51"/>
      <c r="Y22" s="51"/>
      <c r="Z22" s="55" t="s">
        <v>358</v>
      </c>
      <c r="AA22" s="56">
        <v>0</v>
      </c>
      <c r="AB22" s="58">
        <f>SUM(N22,R22,W22,AA22)</f>
        <v>6</v>
      </c>
      <c r="AC22"/>
      <c r="AD22" s="41">
        <v>0.83140400274554604</v>
      </c>
      <c r="AE22" s="45">
        <f>_xlfn.IFNA(MATCH(B22,'Selected Projects Group B'!$A$3:$A$114,0),"Not on selected project list")</f>
        <v>18</v>
      </c>
      <c r="AF22" s="45" t="str">
        <f>_xlfn.IFNA(MATCH(B22,'Waitlisted Projects Group B'!$A$2:$A$114,0),"Not on waitlist")</f>
        <v>Not on waitlist</v>
      </c>
    </row>
    <row r="23" spans="1:32" ht="14.45" customHeight="1">
      <c r="A23">
        <v>672</v>
      </c>
      <c r="B23" s="50">
        <v>94473</v>
      </c>
      <c r="C23" t="s">
        <v>88</v>
      </c>
      <c r="D23" t="s">
        <v>398</v>
      </c>
      <c r="F23" s="1">
        <v>1.08</v>
      </c>
      <c r="G23" t="s">
        <v>10</v>
      </c>
      <c r="H23" t="s">
        <v>391</v>
      </c>
      <c r="I23" s="51">
        <v>2</v>
      </c>
      <c r="J23" s="51"/>
      <c r="K23" s="51"/>
      <c r="L23" s="51"/>
      <c r="M23" s="51"/>
      <c r="N23" s="52">
        <v>2</v>
      </c>
      <c r="O23" s="51">
        <v>2</v>
      </c>
      <c r="P23" s="51"/>
      <c r="Q23" s="51">
        <v>2</v>
      </c>
      <c r="R23" s="53">
        <v>4</v>
      </c>
      <c r="S23" s="51"/>
      <c r="T23" s="51"/>
      <c r="U23" s="51"/>
      <c r="V23" s="51"/>
      <c r="W23" s="54">
        <v>0</v>
      </c>
      <c r="X23" s="51"/>
      <c r="Y23" s="51"/>
      <c r="Z23" s="55" t="s">
        <v>358</v>
      </c>
      <c r="AA23" s="56">
        <v>0</v>
      </c>
      <c r="AB23" s="58">
        <v>6</v>
      </c>
      <c r="AC23"/>
      <c r="AD23" s="41">
        <v>0.82256224086043805</v>
      </c>
      <c r="AE23" s="45">
        <f>_xlfn.IFNA(MATCH(B23,'Selected Projects Group B'!$A$3:$A$114,0),"Not on selected project list")</f>
        <v>19</v>
      </c>
      <c r="AF23" s="45" t="str">
        <f>_xlfn.IFNA(MATCH(B23,'Waitlisted Projects Group B'!$A$2:$A$114,0),"Not on waitlist")</f>
        <v>Not on waitlist</v>
      </c>
    </row>
    <row r="24" spans="1:32" ht="14.45" customHeight="1">
      <c r="A24">
        <v>2020</v>
      </c>
      <c r="B24" s="50">
        <v>95495</v>
      </c>
      <c r="C24" t="s">
        <v>126</v>
      </c>
      <c r="D24" t="s">
        <v>152</v>
      </c>
      <c r="F24">
        <v>0.84</v>
      </c>
      <c r="G24" t="s">
        <v>10</v>
      </c>
      <c r="H24" t="s">
        <v>391</v>
      </c>
      <c r="I24" s="51">
        <v>2</v>
      </c>
      <c r="J24" s="51"/>
      <c r="K24" s="51"/>
      <c r="L24" s="51"/>
      <c r="M24" s="51"/>
      <c r="N24" s="52">
        <v>2</v>
      </c>
      <c r="O24" s="51">
        <v>2</v>
      </c>
      <c r="P24" s="51"/>
      <c r="Q24" s="51">
        <v>2</v>
      </c>
      <c r="R24" s="53">
        <v>4</v>
      </c>
      <c r="S24" s="51"/>
      <c r="T24" s="51"/>
      <c r="U24" s="51"/>
      <c r="V24" s="51"/>
      <c r="W24" s="54">
        <v>0</v>
      </c>
      <c r="X24" s="51"/>
      <c r="Y24" s="51"/>
      <c r="Z24" s="55" t="s">
        <v>358</v>
      </c>
      <c r="AA24" s="56">
        <v>0</v>
      </c>
      <c r="AB24" s="58">
        <v>6</v>
      </c>
      <c r="AC24"/>
      <c r="AD24" s="41">
        <v>0.80110203205040098</v>
      </c>
      <c r="AE24" s="45">
        <f>_xlfn.IFNA(MATCH(B24,'Selected Projects Group B'!$A$3:$A$114,0),"Not on selected project list")</f>
        <v>20</v>
      </c>
      <c r="AF24" s="45" t="str">
        <f>_xlfn.IFNA(MATCH(B24,'Waitlisted Projects Group B'!$A$2:$A$114,0),"Not on waitlist")</f>
        <v>Not on waitlist</v>
      </c>
    </row>
    <row r="25" spans="1:32">
      <c r="A25">
        <v>80</v>
      </c>
      <c r="B25" s="50">
        <v>95209</v>
      </c>
      <c r="C25" t="s">
        <v>36</v>
      </c>
      <c r="D25" t="s">
        <v>110</v>
      </c>
      <c r="F25">
        <v>1.1000000000000001</v>
      </c>
      <c r="G25" t="s">
        <v>10</v>
      </c>
      <c r="H25" t="s">
        <v>391</v>
      </c>
      <c r="I25" s="51">
        <v>2</v>
      </c>
      <c r="J25" s="51"/>
      <c r="K25" s="51"/>
      <c r="L25" s="51"/>
      <c r="M25" s="51"/>
      <c r="N25" s="52">
        <v>2</v>
      </c>
      <c r="O25" s="51">
        <v>2</v>
      </c>
      <c r="P25" s="51"/>
      <c r="Q25" s="51">
        <v>2</v>
      </c>
      <c r="R25" s="53">
        <v>4</v>
      </c>
      <c r="S25" s="51"/>
      <c r="T25" s="51"/>
      <c r="U25" s="51"/>
      <c r="V25" s="51"/>
      <c r="W25" s="54">
        <v>0</v>
      </c>
      <c r="X25" s="51"/>
      <c r="Y25" s="51"/>
      <c r="Z25" s="55" t="s">
        <v>358</v>
      </c>
      <c r="AA25" s="56">
        <v>0</v>
      </c>
      <c r="AB25" s="58">
        <v>6</v>
      </c>
      <c r="AC25"/>
      <c r="AD25" s="41">
        <v>0.73316509522386097</v>
      </c>
      <c r="AE25" s="45">
        <f>_xlfn.IFNA(MATCH(B25,'Selected Projects Group B'!$A$3:$A$114,0),"Not on selected project list")</f>
        <v>21</v>
      </c>
      <c r="AF25" s="45" t="str">
        <f>_xlfn.IFNA(MATCH(B25,'Waitlisted Projects Group B'!$A$2:$A$114,0),"Not on waitlist")</f>
        <v>Not on waitlist</v>
      </c>
    </row>
    <row r="26" spans="1:32">
      <c r="A26">
        <v>2020</v>
      </c>
      <c r="B26" s="50">
        <v>95487</v>
      </c>
      <c r="C26" t="s">
        <v>126</v>
      </c>
      <c r="D26" t="s">
        <v>145</v>
      </c>
      <c r="F26">
        <v>1.2</v>
      </c>
      <c r="G26" t="s">
        <v>10</v>
      </c>
      <c r="H26" t="s">
        <v>391</v>
      </c>
      <c r="I26" s="51">
        <v>2</v>
      </c>
      <c r="J26" s="51"/>
      <c r="K26" s="51"/>
      <c r="L26" s="51"/>
      <c r="M26" s="51"/>
      <c r="N26" s="52">
        <v>2</v>
      </c>
      <c r="O26" s="51">
        <v>2</v>
      </c>
      <c r="P26" s="51"/>
      <c r="Q26" s="51">
        <v>2</v>
      </c>
      <c r="R26" s="53">
        <v>4</v>
      </c>
      <c r="S26" s="51"/>
      <c r="T26" s="51"/>
      <c r="U26" s="51"/>
      <c r="V26" s="51"/>
      <c r="W26" s="54">
        <v>0</v>
      </c>
      <c r="X26" s="51"/>
      <c r="Y26" s="51"/>
      <c r="Z26" s="55" t="s">
        <v>358</v>
      </c>
      <c r="AA26" s="56">
        <v>0</v>
      </c>
      <c r="AB26" s="58">
        <v>6</v>
      </c>
      <c r="AC26"/>
      <c r="AD26" s="41">
        <v>0.70244671495933597</v>
      </c>
      <c r="AE26" s="45">
        <f>_xlfn.IFNA(MATCH(B26,'Selected Projects Group B'!$A$3:$A$114,0),"Not on selected project list")</f>
        <v>22</v>
      </c>
      <c r="AF26" s="45" t="str">
        <f>_xlfn.IFNA(MATCH(B26,'Waitlisted Projects Group B'!$A$2:$A$114,0),"Not on waitlist")</f>
        <v>Not on waitlist</v>
      </c>
    </row>
    <row r="27" spans="1:32" ht="16.5">
      <c r="A27">
        <v>2004</v>
      </c>
      <c r="B27" s="50">
        <v>94377</v>
      </c>
      <c r="C27" t="s">
        <v>47</v>
      </c>
      <c r="D27" t="s">
        <v>399</v>
      </c>
      <c r="F27">
        <v>4.99</v>
      </c>
      <c r="G27" t="s">
        <v>10</v>
      </c>
      <c r="H27" t="s">
        <v>391</v>
      </c>
      <c r="I27" s="51">
        <v>2</v>
      </c>
      <c r="J27" s="51">
        <v>2</v>
      </c>
      <c r="K27" s="51"/>
      <c r="L27" s="51"/>
      <c r="M27" s="51"/>
      <c r="N27" s="52">
        <f>SUM(I27:M27)</f>
        <v>4</v>
      </c>
      <c r="O27" s="51"/>
      <c r="P27" s="51"/>
      <c r="Q27" s="51">
        <v>2</v>
      </c>
      <c r="R27" s="53">
        <v>2</v>
      </c>
      <c r="S27" s="51"/>
      <c r="T27" s="51"/>
      <c r="U27" s="51"/>
      <c r="V27" s="51"/>
      <c r="W27" s="54">
        <v>0</v>
      </c>
      <c r="X27" s="51"/>
      <c r="Y27" s="51"/>
      <c r="Z27" s="55" t="s">
        <v>358</v>
      </c>
      <c r="AA27" s="56">
        <v>0</v>
      </c>
      <c r="AB27" s="58">
        <f>SUM(N27,R27,W27,AA27)</f>
        <v>6</v>
      </c>
      <c r="AC27"/>
      <c r="AD27" s="41">
        <v>0.68676541109766898</v>
      </c>
      <c r="AE27" s="45">
        <f>_xlfn.IFNA(MATCH(B27,'Selected Projects Group B'!$A$3:$A$114,0),"Not on selected project list")</f>
        <v>23</v>
      </c>
      <c r="AF27" s="45" t="str">
        <f>_xlfn.IFNA(MATCH(B27,'Waitlisted Projects Group B'!$A$2:$A$114,0),"Not on waitlist")</f>
        <v>Not on waitlist</v>
      </c>
    </row>
    <row r="28" spans="1:32" ht="16.5" customHeight="1">
      <c r="A28">
        <v>656</v>
      </c>
      <c r="B28" s="50">
        <v>95133</v>
      </c>
      <c r="C28" t="s">
        <v>97</v>
      </c>
      <c r="D28" t="s">
        <v>98</v>
      </c>
      <c r="F28">
        <v>2</v>
      </c>
      <c r="G28" t="s">
        <v>10</v>
      </c>
      <c r="H28" t="s">
        <v>391</v>
      </c>
      <c r="I28" s="51">
        <v>2</v>
      </c>
      <c r="J28" s="51"/>
      <c r="K28" s="51"/>
      <c r="L28" s="51"/>
      <c r="M28" s="51"/>
      <c r="N28" s="52">
        <v>2</v>
      </c>
      <c r="O28" s="51">
        <v>2</v>
      </c>
      <c r="P28" s="51"/>
      <c r="Q28" s="51">
        <v>2</v>
      </c>
      <c r="R28" s="53">
        <v>4</v>
      </c>
      <c r="S28" s="51"/>
      <c r="T28" s="51"/>
      <c r="U28" s="51"/>
      <c r="V28" s="51"/>
      <c r="W28" s="54">
        <v>0</v>
      </c>
      <c r="X28" s="51"/>
      <c r="Y28" s="51"/>
      <c r="Z28" s="55" t="s">
        <v>358</v>
      </c>
      <c r="AA28" s="56">
        <v>0</v>
      </c>
      <c r="AB28" s="58">
        <v>6</v>
      </c>
      <c r="AC28"/>
      <c r="AD28" s="41">
        <v>0.67394691867620504</v>
      </c>
      <c r="AE28" s="45">
        <f>_xlfn.IFNA(MATCH(B28,'Selected Projects Group B'!$A$3:$A$114,0),"Not on selected project list")</f>
        <v>24</v>
      </c>
      <c r="AF28" s="45" t="str">
        <f>_xlfn.IFNA(MATCH(B28,'Waitlisted Projects Group B'!$A$2:$A$114,0),"Not on waitlist")</f>
        <v>Not on waitlist</v>
      </c>
    </row>
    <row r="29" spans="1:32" ht="14.45" customHeight="1">
      <c r="A29">
        <v>2020</v>
      </c>
      <c r="B29" s="50">
        <v>95473</v>
      </c>
      <c r="C29" t="s">
        <v>126</v>
      </c>
      <c r="D29" t="s">
        <v>132</v>
      </c>
      <c r="F29">
        <v>2.52</v>
      </c>
      <c r="G29" t="s">
        <v>10</v>
      </c>
      <c r="H29" t="s">
        <v>391</v>
      </c>
      <c r="I29" s="51">
        <v>2</v>
      </c>
      <c r="J29" s="51"/>
      <c r="K29" s="51"/>
      <c r="L29" s="51"/>
      <c r="M29" s="51"/>
      <c r="N29" s="52">
        <v>2</v>
      </c>
      <c r="O29" s="51">
        <v>2</v>
      </c>
      <c r="P29" s="51"/>
      <c r="Q29" s="51">
        <v>2</v>
      </c>
      <c r="R29" s="53">
        <v>4</v>
      </c>
      <c r="S29" s="51"/>
      <c r="T29" s="51"/>
      <c r="U29" s="51"/>
      <c r="V29" s="51"/>
      <c r="W29" s="54">
        <v>0</v>
      </c>
      <c r="X29" s="51"/>
      <c r="Y29" s="51"/>
      <c r="Z29" s="55" t="s">
        <v>358</v>
      </c>
      <c r="AA29" s="56">
        <v>0</v>
      </c>
      <c r="AB29" s="58">
        <v>6</v>
      </c>
      <c r="AC29"/>
      <c r="AD29" s="41">
        <v>0.67379530056401205</v>
      </c>
      <c r="AE29" s="45">
        <f>_xlfn.IFNA(MATCH(B29,'Selected Projects Group B'!$A$3:$A$114,0),"Not on selected project list")</f>
        <v>25</v>
      </c>
      <c r="AF29" s="45" t="str">
        <f>_xlfn.IFNA(MATCH(B29,'Waitlisted Projects Group B'!$A$2:$A$114,0),"Not on waitlist")</f>
        <v>Not on waitlist</v>
      </c>
    </row>
    <row r="30" spans="1:32">
      <c r="A30">
        <v>2020</v>
      </c>
      <c r="B30" s="50">
        <v>95479</v>
      </c>
      <c r="C30" t="s">
        <v>126</v>
      </c>
      <c r="D30" t="s">
        <v>138</v>
      </c>
      <c r="F30">
        <v>3</v>
      </c>
      <c r="G30" t="s">
        <v>10</v>
      </c>
      <c r="H30" t="s">
        <v>391</v>
      </c>
      <c r="I30" s="51">
        <v>2</v>
      </c>
      <c r="J30" s="51"/>
      <c r="K30" s="51"/>
      <c r="L30" s="51"/>
      <c r="M30" s="51"/>
      <c r="N30" s="52">
        <v>2</v>
      </c>
      <c r="O30" s="51">
        <v>2</v>
      </c>
      <c r="P30" s="51"/>
      <c r="Q30" s="51">
        <v>2</v>
      </c>
      <c r="R30" s="53">
        <v>4</v>
      </c>
      <c r="S30" s="51"/>
      <c r="T30" s="51"/>
      <c r="U30" s="51"/>
      <c r="V30" s="51"/>
      <c r="W30" s="54">
        <v>0</v>
      </c>
      <c r="X30" s="51"/>
      <c r="Y30" s="51"/>
      <c r="Z30" s="55" t="s">
        <v>358</v>
      </c>
      <c r="AA30" s="56">
        <v>0</v>
      </c>
      <c r="AB30" s="58">
        <v>6</v>
      </c>
      <c r="AC30"/>
      <c r="AD30" s="41">
        <v>0.66593887280613595</v>
      </c>
      <c r="AE30" s="45">
        <f>_xlfn.IFNA(MATCH(B30,'Selected Projects Group B'!$A$3:$A$114,0),"Not on selected project list")</f>
        <v>26</v>
      </c>
      <c r="AF30" s="45" t="str">
        <f>_xlfn.IFNA(MATCH(B30,'Waitlisted Projects Group B'!$A$2:$A$114,0),"Not on waitlist")</f>
        <v>Not on waitlist</v>
      </c>
    </row>
    <row r="31" spans="1:32" ht="16.5">
      <c r="A31">
        <v>80</v>
      </c>
      <c r="B31" s="50">
        <v>95055</v>
      </c>
      <c r="C31" t="s">
        <v>36</v>
      </c>
      <c r="D31" t="s">
        <v>400</v>
      </c>
      <c r="F31">
        <v>1.43</v>
      </c>
      <c r="G31" t="s">
        <v>10</v>
      </c>
      <c r="H31" t="s">
        <v>391</v>
      </c>
      <c r="I31" s="51"/>
      <c r="J31" s="51">
        <v>2</v>
      </c>
      <c r="K31" s="51"/>
      <c r="L31" s="51"/>
      <c r="M31" s="51"/>
      <c r="N31" s="52">
        <f>SUM(I31:M31)</f>
        <v>2</v>
      </c>
      <c r="O31" s="51">
        <v>2</v>
      </c>
      <c r="P31" s="51"/>
      <c r="Q31" s="51">
        <v>2</v>
      </c>
      <c r="R31" s="53">
        <v>4</v>
      </c>
      <c r="S31" s="51"/>
      <c r="T31" s="51"/>
      <c r="U31" s="51"/>
      <c r="V31" s="51"/>
      <c r="W31" s="54">
        <v>0</v>
      </c>
      <c r="X31" s="51"/>
      <c r="Y31" s="51"/>
      <c r="Z31" s="55" t="s">
        <v>358</v>
      </c>
      <c r="AA31" s="56">
        <v>0</v>
      </c>
      <c r="AB31" s="58">
        <f>SUM(N31,R31,W31,AA31)</f>
        <v>6</v>
      </c>
      <c r="AC31"/>
      <c r="AD31" s="41">
        <v>0.60678758277475797</v>
      </c>
      <c r="AE31" s="45">
        <f>_xlfn.IFNA(MATCH(B31,'Selected Projects Group B'!$A$3:$A$114,0),"Not on selected project list")</f>
        <v>27</v>
      </c>
      <c r="AF31" s="45" t="str">
        <f>_xlfn.IFNA(MATCH(B31,'Waitlisted Projects Group B'!$A$2:$A$114,0),"Not on waitlist")</f>
        <v>Not on waitlist</v>
      </c>
    </row>
    <row r="32" spans="1:32" ht="14.45" customHeight="1">
      <c r="A32">
        <v>2020</v>
      </c>
      <c r="B32" s="50">
        <v>95468</v>
      </c>
      <c r="C32" t="s">
        <v>126</v>
      </c>
      <c r="D32" t="s">
        <v>127</v>
      </c>
      <c r="F32">
        <v>0.96</v>
      </c>
      <c r="G32" t="s">
        <v>10</v>
      </c>
      <c r="H32" t="s">
        <v>391</v>
      </c>
      <c r="I32" s="51">
        <v>2</v>
      </c>
      <c r="J32" s="51"/>
      <c r="K32" s="51"/>
      <c r="L32" s="51"/>
      <c r="M32" s="51"/>
      <c r="N32" s="52">
        <v>2</v>
      </c>
      <c r="O32" s="51">
        <v>2</v>
      </c>
      <c r="P32" s="51"/>
      <c r="Q32" s="51">
        <v>2</v>
      </c>
      <c r="R32" s="53">
        <v>4</v>
      </c>
      <c r="S32" s="51"/>
      <c r="T32" s="51"/>
      <c r="U32" s="51"/>
      <c r="V32" s="51"/>
      <c r="W32" s="54">
        <v>0</v>
      </c>
      <c r="X32" s="51"/>
      <c r="Y32" s="51"/>
      <c r="Z32" s="55" t="s">
        <v>358</v>
      </c>
      <c r="AA32" s="56">
        <v>0</v>
      </c>
      <c r="AB32" s="58">
        <v>6</v>
      </c>
      <c r="AC32"/>
      <c r="AD32" s="41">
        <v>0.58419051081621298</v>
      </c>
      <c r="AE32" s="45">
        <f>_xlfn.IFNA(MATCH(B32,'Selected Projects Group B'!$A$3:$A$114,0),"Not on selected project list")</f>
        <v>28</v>
      </c>
      <c r="AF32" s="45" t="str">
        <f>_xlfn.IFNA(MATCH(B32,'Waitlisted Projects Group B'!$A$2:$A$114,0),"Not on waitlist")</f>
        <v>Not on waitlist</v>
      </c>
    </row>
    <row r="33" spans="1:32">
      <c r="A33">
        <v>80</v>
      </c>
      <c r="B33" s="50">
        <v>95198</v>
      </c>
      <c r="C33" t="s">
        <v>36</v>
      </c>
      <c r="D33" t="s">
        <v>108</v>
      </c>
      <c r="F33">
        <v>2.86</v>
      </c>
      <c r="G33" t="s">
        <v>10</v>
      </c>
      <c r="H33" t="s">
        <v>391</v>
      </c>
      <c r="I33" s="51">
        <v>2</v>
      </c>
      <c r="J33" s="51"/>
      <c r="K33" s="51"/>
      <c r="L33" s="51"/>
      <c r="M33" s="51"/>
      <c r="N33" s="52">
        <v>2</v>
      </c>
      <c r="O33" s="51">
        <v>2</v>
      </c>
      <c r="P33" s="51"/>
      <c r="Q33" s="51">
        <v>2</v>
      </c>
      <c r="R33" s="53">
        <v>4</v>
      </c>
      <c r="S33" s="51"/>
      <c r="T33" s="51"/>
      <c r="U33" s="51"/>
      <c r="V33" s="51"/>
      <c r="W33" s="54">
        <v>0</v>
      </c>
      <c r="X33" s="51"/>
      <c r="Y33" s="51"/>
      <c r="Z33" s="55" t="s">
        <v>358</v>
      </c>
      <c r="AA33" s="56">
        <v>0</v>
      </c>
      <c r="AB33" s="58">
        <v>6</v>
      </c>
      <c r="AC33"/>
      <c r="AD33" s="41">
        <v>0.57615325936345996</v>
      </c>
      <c r="AE33" s="45">
        <f>_xlfn.IFNA(MATCH(B33,'Selected Projects Group B'!$A$3:$A$114,0),"Not on selected project list")</f>
        <v>29</v>
      </c>
      <c r="AF33" s="45" t="str">
        <f>_xlfn.IFNA(MATCH(B33,'Waitlisted Projects Group B'!$A$2:$A$114,0),"Not on waitlist")</f>
        <v>Not on waitlist</v>
      </c>
    </row>
    <row r="34" spans="1:32">
      <c r="A34">
        <v>2020</v>
      </c>
      <c r="B34" s="50">
        <v>95496</v>
      </c>
      <c r="C34" t="s">
        <v>126</v>
      </c>
      <c r="D34" t="s">
        <v>153</v>
      </c>
      <c r="F34">
        <v>1.2</v>
      </c>
      <c r="G34" t="s">
        <v>10</v>
      </c>
      <c r="H34" t="s">
        <v>391</v>
      </c>
      <c r="I34" s="51">
        <v>2</v>
      </c>
      <c r="J34" s="51"/>
      <c r="K34" s="51"/>
      <c r="L34" s="51"/>
      <c r="M34" s="51"/>
      <c r="N34" s="52">
        <v>2</v>
      </c>
      <c r="O34" s="51">
        <v>2</v>
      </c>
      <c r="P34" s="51"/>
      <c r="Q34" s="51">
        <v>2</v>
      </c>
      <c r="R34" s="53">
        <v>4</v>
      </c>
      <c r="S34" s="51"/>
      <c r="T34" s="51"/>
      <c r="U34" s="51"/>
      <c r="V34" s="51"/>
      <c r="W34" s="54">
        <v>0</v>
      </c>
      <c r="X34" s="51"/>
      <c r="Y34" s="51"/>
      <c r="Z34" s="55" t="s">
        <v>358</v>
      </c>
      <c r="AA34" s="56">
        <v>0</v>
      </c>
      <c r="AB34" s="58">
        <v>6</v>
      </c>
      <c r="AC34"/>
      <c r="AD34" s="41">
        <v>0.56390616931422499</v>
      </c>
      <c r="AE34" s="45">
        <f>_xlfn.IFNA(MATCH(B34,'Selected Projects Group B'!$A$3:$A$114,0),"Not on selected project list")</f>
        <v>30</v>
      </c>
      <c r="AF34" s="45" t="str">
        <f>_xlfn.IFNA(MATCH(B34,'Waitlisted Projects Group B'!$A$2:$A$114,0),"Not on waitlist")</f>
        <v>Not on waitlist</v>
      </c>
    </row>
    <row r="35" spans="1:32">
      <c r="A35">
        <v>2020</v>
      </c>
      <c r="B35" s="50">
        <v>95483</v>
      </c>
      <c r="C35" t="s">
        <v>126</v>
      </c>
      <c r="D35" t="s">
        <v>142</v>
      </c>
      <c r="F35">
        <v>1.44</v>
      </c>
      <c r="G35" t="s">
        <v>10</v>
      </c>
      <c r="H35" t="s">
        <v>391</v>
      </c>
      <c r="I35" s="51">
        <v>2</v>
      </c>
      <c r="J35" s="51"/>
      <c r="K35" s="51"/>
      <c r="L35" s="51"/>
      <c r="M35" s="51"/>
      <c r="N35" s="52">
        <v>2</v>
      </c>
      <c r="O35" s="51">
        <v>2</v>
      </c>
      <c r="P35" s="51"/>
      <c r="Q35" s="51">
        <v>2</v>
      </c>
      <c r="R35" s="53">
        <v>4</v>
      </c>
      <c r="S35" s="51"/>
      <c r="T35" s="51"/>
      <c r="U35" s="51"/>
      <c r="V35" s="51"/>
      <c r="W35" s="54">
        <v>0</v>
      </c>
      <c r="X35" s="51"/>
      <c r="Y35" s="51"/>
      <c r="Z35" s="55" t="s">
        <v>358</v>
      </c>
      <c r="AA35" s="56">
        <v>0</v>
      </c>
      <c r="AB35" s="58">
        <v>6</v>
      </c>
      <c r="AC35"/>
      <c r="AD35" s="41">
        <v>0.54631399294767802</v>
      </c>
      <c r="AE35" s="45">
        <f>_xlfn.IFNA(MATCH(B35,'Selected Projects Group B'!$A$3:$A$114,0),"Not on selected project list")</f>
        <v>31</v>
      </c>
      <c r="AF35" s="45" t="str">
        <f>_xlfn.IFNA(MATCH(B35,'Waitlisted Projects Group B'!$A$2:$A$114,0),"Not on waitlist")</f>
        <v>Not on waitlist</v>
      </c>
    </row>
    <row r="36" spans="1:32" ht="14.45" customHeight="1">
      <c r="A36">
        <v>2020</v>
      </c>
      <c r="B36" s="50">
        <v>95472</v>
      </c>
      <c r="C36" t="s">
        <v>126</v>
      </c>
      <c r="D36" t="s">
        <v>131</v>
      </c>
      <c r="F36">
        <v>1.68</v>
      </c>
      <c r="G36" t="s">
        <v>10</v>
      </c>
      <c r="H36" t="s">
        <v>391</v>
      </c>
      <c r="I36" s="51">
        <v>2</v>
      </c>
      <c r="J36" s="51"/>
      <c r="K36" s="51"/>
      <c r="L36" s="51"/>
      <c r="M36" s="51"/>
      <c r="N36" s="52">
        <v>2</v>
      </c>
      <c r="O36" s="51">
        <v>2</v>
      </c>
      <c r="P36" s="51"/>
      <c r="Q36" s="51">
        <v>2</v>
      </c>
      <c r="R36" s="53">
        <v>4</v>
      </c>
      <c r="S36" s="51"/>
      <c r="T36" s="51"/>
      <c r="U36" s="51"/>
      <c r="V36" s="51"/>
      <c r="W36" s="54">
        <v>0</v>
      </c>
      <c r="X36" s="51"/>
      <c r="Y36" s="51"/>
      <c r="Z36" s="55" t="s">
        <v>358</v>
      </c>
      <c r="AA36" s="56">
        <v>0</v>
      </c>
      <c r="AB36" s="58">
        <v>6</v>
      </c>
      <c r="AC36"/>
      <c r="AD36" s="41">
        <v>0.52986386613283198</v>
      </c>
      <c r="AE36" s="45">
        <f>_xlfn.IFNA(MATCH(B36,'Selected Projects Group B'!$A$3:$A$114,0),"Not on selected project list")</f>
        <v>32</v>
      </c>
      <c r="AF36" s="45" t="str">
        <f>_xlfn.IFNA(MATCH(B36,'Waitlisted Projects Group B'!$A$2:$A$114,0),"Not on waitlist")</f>
        <v>Not on waitlist</v>
      </c>
    </row>
    <row r="37" spans="1:32" ht="16.5" customHeight="1">
      <c r="A37">
        <v>382</v>
      </c>
      <c r="B37" s="50">
        <v>95155</v>
      </c>
      <c r="C37" t="s">
        <v>101</v>
      </c>
      <c r="D37" t="s">
        <v>102</v>
      </c>
      <c r="F37">
        <v>0.6</v>
      </c>
      <c r="G37" t="s">
        <v>10</v>
      </c>
      <c r="H37" t="s">
        <v>391</v>
      </c>
      <c r="I37" s="51">
        <v>2</v>
      </c>
      <c r="J37" s="51"/>
      <c r="K37" s="51"/>
      <c r="L37" s="51"/>
      <c r="M37" s="51"/>
      <c r="N37" s="52">
        <v>2</v>
      </c>
      <c r="O37" s="51">
        <v>2</v>
      </c>
      <c r="P37" s="51"/>
      <c r="Q37" s="51">
        <v>2</v>
      </c>
      <c r="R37" s="53">
        <v>4</v>
      </c>
      <c r="S37" s="51"/>
      <c r="T37" s="51"/>
      <c r="U37" s="51"/>
      <c r="V37" s="51"/>
      <c r="W37" s="54">
        <v>0</v>
      </c>
      <c r="X37" s="51"/>
      <c r="Y37" s="51"/>
      <c r="Z37" s="55" t="s">
        <v>358</v>
      </c>
      <c r="AA37" s="56">
        <v>0</v>
      </c>
      <c r="AB37" s="58">
        <v>6</v>
      </c>
      <c r="AC37"/>
      <c r="AD37" s="41">
        <v>0.52443293975590399</v>
      </c>
      <c r="AE37" s="45">
        <f>_xlfn.IFNA(MATCH(B37,'Selected Projects Group B'!$A$3:$A$114,0),"Not on selected project list")</f>
        <v>33</v>
      </c>
      <c r="AF37" s="45" t="str">
        <f>_xlfn.IFNA(MATCH(B37,'Waitlisted Projects Group B'!$A$2:$A$114,0),"Not on waitlist")</f>
        <v>Not on waitlist</v>
      </c>
    </row>
    <row r="38" spans="1:32">
      <c r="A38">
        <v>80</v>
      </c>
      <c r="B38" s="50">
        <v>95189</v>
      </c>
      <c r="C38" t="s">
        <v>36</v>
      </c>
      <c r="D38" t="s">
        <v>106</v>
      </c>
      <c r="F38">
        <v>0.99</v>
      </c>
      <c r="G38" t="s">
        <v>10</v>
      </c>
      <c r="H38" t="s">
        <v>391</v>
      </c>
      <c r="I38" s="51">
        <v>2</v>
      </c>
      <c r="J38" s="51"/>
      <c r="K38" s="51"/>
      <c r="L38" s="51"/>
      <c r="M38" s="51"/>
      <c r="N38" s="52">
        <v>2</v>
      </c>
      <c r="O38" s="51">
        <v>2</v>
      </c>
      <c r="P38" s="51"/>
      <c r="Q38" s="51">
        <v>2</v>
      </c>
      <c r="R38" s="53">
        <v>4</v>
      </c>
      <c r="S38" s="51"/>
      <c r="T38" s="51"/>
      <c r="U38" s="51"/>
      <c r="V38" s="51"/>
      <c r="W38" s="54">
        <v>0</v>
      </c>
      <c r="X38" s="51"/>
      <c r="Y38" s="51"/>
      <c r="Z38" s="55" t="s">
        <v>358</v>
      </c>
      <c r="AA38" s="56">
        <v>0</v>
      </c>
      <c r="AB38" s="58">
        <v>6</v>
      </c>
      <c r="AC38"/>
      <c r="AD38" s="41">
        <v>0.51832480745432197</v>
      </c>
      <c r="AE38" s="45">
        <f>_xlfn.IFNA(MATCH(B38,'Selected Projects Group B'!$A$3:$A$114,0),"Not on selected project list")</f>
        <v>34</v>
      </c>
      <c r="AF38" s="45" t="str">
        <f>_xlfn.IFNA(MATCH(B38,'Waitlisted Projects Group B'!$A$2:$A$114,0),"Not on waitlist")</f>
        <v>Not on waitlist</v>
      </c>
    </row>
    <row r="39" spans="1:32">
      <c r="A39">
        <v>2020</v>
      </c>
      <c r="B39" s="50">
        <v>95492</v>
      </c>
      <c r="C39" t="s">
        <v>126</v>
      </c>
      <c r="D39" t="s">
        <v>149</v>
      </c>
      <c r="F39">
        <v>0.84</v>
      </c>
      <c r="G39" t="s">
        <v>10</v>
      </c>
      <c r="H39" t="s">
        <v>391</v>
      </c>
      <c r="I39" s="51">
        <v>2</v>
      </c>
      <c r="J39" s="51"/>
      <c r="K39" s="51"/>
      <c r="L39" s="51"/>
      <c r="M39" s="51"/>
      <c r="N39" s="52">
        <v>2</v>
      </c>
      <c r="O39" s="51">
        <v>2</v>
      </c>
      <c r="P39" s="51"/>
      <c r="Q39" s="51">
        <v>2</v>
      </c>
      <c r="R39" s="53">
        <v>4</v>
      </c>
      <c r="S39" s="51"/>
      <c r="T39" s="51"/>
      <c r="U39" s="51"/>
      <c r="V39" s="51"/>
      <c r="W39" s="54">
        <v>0</v>
      </c>
      <c r="X39" s="51"/>
      <c r="Y39" s="51"/>
      <c r="Z39" s="55" t="s">
        <v>358</v>
      </c>
      <c r="AA39" s="56">
        <v>0</v>
      </c>
      <c r="AB39" s="58">
        <v>6</v>
      </c>
      <c r="AC39"/>
      <c r="AD39" s="41">
        <v>0.51394281728355895</v>
      </c>
      <c r="AE39" s="45">
        <f>_xlfn.IFNA(MATCH(B39,'Selected Projects Group B'!$A$3:$A$114,0),"Not on selected project list")</f>
        <v>35</v>
      </c>
      <c r="AF39" s="45" t="str">
        <f>_xlfn.IFNA(MATCH(B39,'Waitlisted Projects Group B'!$A$2:$A$114,0),"Not on waitlist")</f>
        <v>Not on waitlist</v>
      </c>
    </row>
    <row r="40" spans="1:32" ht="16.5">
      <c r="A40">
        <v>672</v>
      </c>
      <c r="B40" s="50">
        <v>94773</v>
      </c>
      <c r="C40" t="s">
        <v>88</v>
      </c>
      <c r="D40" t="s">
        <v>401</v>
      </c>
      <c r="F40" s="1">
        <v>1.92</v>
      </c>
      <c r="G40" t="s">
        <v>10</v>
      </c>
      <c r="H40" t="s">
        <v>391</v>
      </c>
      <c r="I40" s="51">
        <v>2</v>
      </c>
      <c r="J40" s="51"/>
      <c r="K40" s="51"/>
      <c r="L40" s="51"/>
      <c r="M40" s="51"/>
      <c r="N40" s="52">
        <v>2</v>
      </c>
      <c r="O40" s="51">
        <v>2</v>
      </c>
      <c r="P40" s="51"/>
      <c r="Q40" s="51">
        <v>2</v>
      </c>
      <c r="R40" s="53">
        <v>4</v>
      </c>
      <c r="S40" s="51"/>
      <c r="T40" s="51"/>
      <c r="U40" s="51"/>
      <c r="V40" s="51"/>
      <c r="W40" s="54">
        <v>0</v>
      </c>
      <c r="X40" s="51"/>
      <c r="Y40" s="51"/>
      <c r="Z40" s="55" t="s">
        <v>358</v>
      </c>
      <c r="AA40" s="56">
        <v>0</v>
      </c>
      <c r="AB40" s="58">
        <v>6</v>
      </c>
      <c r="AC40"/>
      <c r="AD40" s="41">
        <v>0.49970849830910802</v>
      </c>
      <c r="AE40" s="45">
        <f>_xlfn.IFNA(MATCH(B40,'Selected Projects Group B'!$A$3:$A$114,0),"Not on selected project list")</f>
        <v>36</v>
      </c>
      <c r="AF40" s="45" t="str">
        <f>_xlfn.IFNA(MATCH(B40,'Waitlisted Projects Group B'!$A$2:$A$114,0),"Not on waitlist")</f>
        <v>Not on waitlist</v>
      </c>
    </row>
    <row r="41" spans="1:32">
      <c r="A41">
        <v>2020</v>
      </c>
      <c r="B41" s="50">
        <v>95475</v>
      </c>
      <c r="C41" t="s">
        <v>126</v>
      </c>
      <c r="D41" t="s">
        <v>134</v>
      </c>
      <c r="F41">
        <v>1.32</v>
      </c>
      <c r="G41" t="s">
        <v>10</v>
      </c>
      <c r="H41" t="s">
        <v>391</v>
      </c>
      <c r="I41" s="51">
        <v>2</v>
      </c>
      <c r="J41" s="51"/>
      <c r="K41" s="51"/>
      <c r="L41" s="51"/>
      <c r="M41" s="51"/>
      <c r="N41" s="52">
        <v>2</v>
      </c>
      <c r="O41" s="51">
        <v>2</v>
      </c>
      <c r="P41" s="51"/>
      <c r="Q41" s="51">
        <v>2</v>
      </c>
      <c r="R41" s="53">
        <v>4</v>
      </c>
      <c r="S41" s="51"/>
      <c r="T41" s="51"/>
      <c r="U41" s="51"/>
      <c r="V41" s="51"/>
      <c r="W41" s="54">
        <v>0</v>
      </c>
      <c r="X41" s="51"/>
      <c r="Y41" s="51"/>
      <c r="Z41" s="55" t="s">
        <v>358</v>
      </c>
      <c r="AA41" s="56">
        <v>0</v>
      </c>
      <c r="AB41" s="58">
        <v>6</v>
      </c>
      <c r="AC41"/>
      <c r="AD41" s="41">
        <v>0.39734780669183001</v>
      </c>
      <c r="AE41" s="45">
        <f>_xlfn.IFNA(MATCH(B41,'Selected Projects Group B'!$A$3:$A$114,0),"Not on selected project list")</f>
        <v>37</v>
      </c>
      <c r="AF41" s="45" t="str">
        <f>_xlfn.IFNA(MATCH(B41,'Waitlisted Projects Group B'!$A$2:$A$114,0),"Not on waitlist")</f>
        <v>Not on waitlist</v>
      </c>
    </row>
    <row r="42" spans="1:32" ht="14.45" customHeight="1">
      <c r="A42">
        <v>2020</v>
      </c>
      <c r="B42" s="50">
        <v>95486</v>
      </c>
      <c r="C42" t="s">
        <v>126</v>
      </c>
      <c r="D42" t="s">
        <v>144</v>
      </c>
      <c r="F42">
        <v>0.72</v>
      </c>
      <c r="G42" t="s">
        <v>10</v>
      </c>
      <c r="H42" t="s">
        <v>391</v>
      </c>
      <c r="I42" s="51">
        <v>2</v>
      </c>
      <c r="J42" s="51"/>
      <c r="K42" s="51"/>
      <c r="L42" s="51"/>
      <c r="M42" s="51"/>
      <c r="N42" s="52">
        <v>2</v>
      </c>
      <c r="O42" s="51">
        <v>2</v>
      </c>
      <c r="P42" s="51"/>
      <c r="Q42" s="51">
        <v>2</v>
      </c>
      <c r="R42" s="53">
        <v>4</v>
      </c>
      <c r="S42" s="51"/>
      <c r="T42" s="51"/>
      <c r="U42" s="51"/>
      <c r="V42" s="51"/>
      <c r="W42" s="54">
        <v>0</v>
      </c>
      <c r="X42" s="51"/>
      <c r="Y42" s="51"/>
      <c r="Z42" s="55" t="s">
        <v>358</v>
      </c>
      <c r="AA42" s="56">
        <v>0</v>
      </c>
      <c r="AB42" s="58">
        <v>6</v>
      </c>
      <c r="AC42"/>
      <c r="AD42" s="41">
        <v>0.37185174174923902</v>
      </c>
      <c r="AE42" s="45">
        <f>_xlfn.IFNA(MATCH(B42,'Selected Projects Group B'!$A$3:$A$114,0),"Not on selected project list")</f>
        <v>38</v>
      </c>
      <c r="AF42" s="45" t="str">
        <f>_xlfn.IFNA(MATCH(B42,'Waitlisted Projects Group B'!$A$2:$A$114,0),"Not on waitlist")</f>
        <v>Not on waitlist</v>
      </c>
    </row>
    <row r="43" spans="1:32" ht="14.45" customHeight="1">
      <c r="A43">
        <v>656</v>
      </c>
      <c r="B43" s="50">
        <v>95385</v>
      </c>
      <c r="C43" t="s">
        <v>97</v>
      </c>
      <c r="D43" t="s">
        <v>122</v>
      </c>
      <c r="F43">
        <v>0.6875</v>
      </c>
      <c r="G43" t="s">
        <v>10</v>
      </c>
      <c r="H43" t="s">
        <v>391</v>
      </c>
      <c r="I43" s="51">
        <v>2</v>
      </c>
      <c r="J43" s="51"/>
      <c r="K43" s="51"/>
      <c r="L43" s="51"/>
      <c r="M43" s="51"/>
      <c r="N43" s="52">
        <v>2</v>
      </c>
      <c r="O43" s="51">
        <v>2</v>
      </c>
      <c r="P43" s="51"/>
      <c r="Q43" s="51">
        <v>2</v>
      </c>
      <c r="R43" s="53">
        <v>4</v>
      </c>
      <c r="S43" s="51"/>
      <c r="T43" s="51"/>
      <c r="U43" s="51"/>
      <c r="V43" s="51"/>
      <c r="W43" s="54">
        <v>0</v>
      </c>
      <c r="X43" s="51"/>
      <c r="Y43" s="51"/>
      <c r="Z43" s="55" t="s">
        <v>358</v>
      </c>
      <c r="AA43" s="56">
        <v>0</v>
      </c>
      <c r="AB43" s="58">
        <v>6</v>
      </c>
      <c r="AC43"/>
      <c r="AD43" s="41">
        <v>0.33856684862437902</v>
      </c>
      <c r="AE43" s="45">
        <f>_xlfn.IFNA(MATCH(B43,'Selected Projects Group B'!$A$3:$A$114,0),"Not on selected project list")</f>
        <v>39</v>
      </c>
      <c r="AF43" s="45" t="str">
        <f>_xlfn.IFNA(MATCH(B43,'Waitlisted Projects Group B'!$A$2:$A$114,0),"Not on waitlist")</f>
        <v>Not on waitlist</v>
      </c>
    </row>
    <row r="44" spans="1:32" ht="14.45" customHeight="1">
      <c r="A44">
        <v>2020</v>
      </c>
      <c r="B44" s="50">
        <v>95494</v>
      </c>
      <c r="C44" t="s">
        <v>126</v>
      </c>
      <c r="D44" t="s">
        <v>151</v>
      </c>
      <c r="F44">
        <v>1.32</v>
      </c>
      <c r="G44" t="s">
        <v>10</v>
      </c>
      <c r="H44" t="s">
        <v>391</v>
      </c>
      <c r="I44" s="51">
        <v>2</v>
      </c>
      <c r="J44" s="51"/>
      <c r="K44" s="51"/>
      <c r="L44" s="51"/>
      <c r="M44" s="51"/>
      <c r="N44" s="52">
        <v>2</v>
      </c>
      <c r="O44" s="51">
        <v>2</v>
      </c>
      <c r="P44" s="51"/>
      <c r="Q44" s="51">
        <v>2</v>
      </c>
      <c r="R44" s="53">
        <v>4</v>
      </c>
      <c r="S44" s="51"/>
      <c r="T44" s="51"/>
      <c r="U44" s="51"/>
      <c r="V44" s="51"/>
      <c r="W44" s="54">
        <v>0</v>
      </c>
      <c r="X44" s="51"/>
      <c r="Y44" s="51"/>
      <c r="Z44" s="55" t="s">
        <v>358</v>
      </c>
      <c r="AA44" s="56">
        <v>0</v>
      </c>
      <c r="AB44" s="58">
        <v>6</v>
      </c>
      <c r="AC44"/>
      <c r="AD44" s="41">
        <v>0.33349602821185198</v>
      </c>
      <c r="AE44" s="45">
        <f>_xlfn.IFNA(MATCH(B44,'Selected Projects Group B'!$A$3:$A$114,0),"Not on selected project list")</f>
        <v>40</v>
      </c>
      <c r="AF44" s="45" t="str">
        <f>_xlfn.IFNA(MATCH(B44,'Waitlisted Projects Group B'!$A$2:$A$114,0),"Not on waitlist")</f>
        <v>Not on waitlist</v>
      </c>
    </row>
    <row r="45" spans="1:32" ht="16.5">
      <c r="A45">
        <v>672</v>
      </c>
      <c r="B45" s="50">
        <v>95138</v>
      </c>
      <c r="C45" t="s">
        <v>88</v>
      </c>
      <c r="D45" t="s">
        <v>402</v>
      </c>
      <c r="F45" s="1">
        <v>1.32</v>
      </c>
      <c r="G45" t="s">
        <v>10</v>
      </c>
      <c r="H45" t="s">
        <v>391</v>
      </c>
      <c r="I45" s="51">
        <v>2</v>
      </c>
      <c r="J45" s="51"/>
      <c r="K45" s="51"/>
      <c r="L45" s="51"/>
      <c r="M45" s="51"/>
      <c r="N45" s="52">
        <v>2</v>
      </c>
      <c r="O45" s="51">
        <v>2</v>
      </c>
      <c r="P45" s="51"/>
      <c r="Q45" s="51">
        <v>2</v>
      </c>
      <c r="R45" s="53">
        <v>4</v>
      </c>
      <c r="S45" s="51"/>
      <c r="T45" s="51"/>
      <c r="U45" s="51"/>
      <c r="V45" s="51"/>
      <c r="W45" s="54">
        <v>0</v>
      </c>
      <c r="X45" s="51"/>
      <c r="Y45" s="51"/>
      <c r="Z45" s="55" t="s">
        <v>358</v>
      </c>
      <c r="AA45" s="56">
        <v>0</v>
      </c>
      <c r="AB45" s="58">
        <v>6</v>
      </c>
      <c r="AC45"/>
      <c r="AD45" s="41">
        <v>0.31135677020360197</v>
      </c>
      <c r="AE45" s="45">
        <f>_xlfn.IFNA(MATCH(B45,'Selected Projects Group B'!$A$3:$A$114,0),"Not on selected project list")</f>
        <v>41</v>
      </c>
      <c r="AF45" s="45" t="str">
        <f>_xlfn.IFNA(MATCH(B45,'Waitlisted Projects Group B'!$A$2:$A$114,0),"Not on waitlist")</f>
        <v>Not on waitlist</v>
      </c>
    </row>
    <row r="46" spans="1:32" ht="14.45" customHeight="1">
      <c r="A46">
        <v>2020</v>
      </c>
      <c r="B46" s="50">
        <v>95470</v>
      </c>
      <c r="C46" t="s">
        <v>126</v>
      </c>
      <c r="D46" t="s">
        <v>129</v>
      </c>
      <c r="F46">
        <v>1.92</v>
      </c>
      <c r="G46" t="s">
        <v>10</v>
      </c>
      <c r="H46" t="s">
        <v>391</v>
      </c>
      <c r="I46" s="51">
        <v>2</v>
      </c>
      <c r="J46" s="51"/>
      <c r="K46" s="51"/>
      <c r="L46" s="51"/>
      <c r="M46" s="51"/>
      <c r="N46" s="52">
        <v>2</v>
      </c>
      <c r="O46" s="51">
        <v>2</v>
      </c>
      <c r="P46" s="51"/>
      <c r="Q46" s="51">
        <v>2</v>
      </c>
      <c r="R46" s="53">
        <v>4</v>
      </c>
      <c r="S46" s="51"/>
      <c r="T46" s="51"/>
      <c r="U46" s="51"/>
      <c r="V46" s="51"/>
      <c r="W46" s="54">
        <v>0</v>
      </c>
      <c r="X46" s="51"/>
      <c r="Y46" s="51"/>
      <c r="Z46" s="55" t="s">
        <v>358</v>
      </c>
      <c r="AA46" s="56">
        <v>0</v>
      </c>
      <c r="AB46" s="58">
        <v>6</v>
      </c>
      <c r="AC46"/>
      <c r="AD46" s="41">
        <v>0.30919008541179699</v>
      </c>
      <c r="AE46" s="45">
        <f>_xlfn.IFNA(MATCH(B46,'Selected Projects Group B'!$A$3:$A$114,0),"Not on selected project list")</f>
        <v>42</v>
      </c>
      <c r="AF46" s="45" t="str">
        <f>_xlfn.IFNA(MATCH(B46,'Waitlisted Projects Group B'!$A$2:$A$114,0),"Not on waitlist")</f>
        <v>Not on waitlist</v>
      </c>
    </row>
    <row r="47" spans="1:32" ht="16.5">
      <c r="A47">
        <v>672</v>
      </c>
      <c r="B47" s="50">
        <v>95126</v>
      </c>
      <c r="C47" t="s">
        <v>88</v>
      </c>
      <c r="D47" t="s">
        <v>403</v>
      </c>
      <c r="F47" s="1">
        <v>1.26</v>
      </c>
      <c r="G47" t="s">
        <v>10</v>
      </c>
      <c r="H47" t="s">
        <v>391</v>
      </c>
      <c r="I47" s="51">
        <v>2</v>
      </c>
      <c r="J47" s="51"/>
      <c r="K47" s="51"/>
      <c r="L47" s="51"/>
      <c r="M47" s="51"/>
      <c r="N47" s="52">
        <v>2</v>
      </c>
      <c r="O47" s="51">
        <v>2</v>
      </c>
      <c r="P47" s="51"/>
      <c r="Q47" s="51">
        <v>2</v>
      </c>
      <c r="R47" s="53">
        <v>4</v>
      </c>
      <c r="S47" s="51"/>
      <c r="T47" s="51"/>
      <c r="U47" s="51"/>
      <c r="V47" s="51"/>
      <c r="W47" s="54">
        <v>0</v>
      </c>
      <c r="X47" s="51"/>
      <c r="Y47" s="51"/>
      <c r="Z47" s="55" t="s">
        <v>358</v>
      </c>
      <c r="AA47" s="56">
        <v>0</v>
      </c>
      <c r="AB47" s="58">
        <v>6</v>
      </c>
      <c r="AC47"/>
      <c r="AD47" s="41">
        <v>0.30530410178789502</v>
      </c>
      <c r="AE47" s="45">
        <f>_xlfn.IFNA(MATCH(B47,'Selected Projects Group B'!$A$3:$A$114,0),"Not on selected project list")</f>
        <v>43</v>
      </c>
      <c r="AF47" s="45" t="str">
        <f>_xlfn.IFNA(MATCH(B47,'Waitlisted Projects Group B'!$A$2:$A$114,0),"Not on waitlist")</f>
        <v>Not on waitlist</v>
      </c>
    </row>
    <row r="48" spans="1:32" ht="14.45" customHeight="1">
      <c r="A48">
        <v>80</v>
      </c>
      <c r="B48" s="50">
        <v>95201</v>
      </c>
      <c r="C48" t="s">
        <v>36</v>
      </c>
      <c r="D48" t="s">
        <v>109</v>
      </c>
      <c r="F48">
        <v>1.76</v>
      </c>
      <c r="G48" t="s">
        <v>10</v>
      </c>
      <c r="H48" t="s">
        <v>391</v>
      </c>
      <c r="I48" s="51">
        <v>2</v>
      </c>
      <c r="J48" s="51"/>
      <c r="K48" s="51"/>
      <c r="L48" s="51"/>
      <c r="M48" s="51"/>
      <c r="N48" s="52">
        <v>2</v>
      </c>
      <c r="O48" s="51">
        <v>2</v>
      </c>
      <c r="P48" s="51"/>
      <c r="Q48" s="51">
        <v>2</v>
      </c>
      <c r="R48" s="53">
        <v>4</v>
      </c>
      <c r="S48" s="51"/>
      <c r="T48" s="51"/>
      <c r="U48" s="51"/>
      <c r="V48" s="51"/>
      <c r="W48" s="54">
        <v>0</v>
      </c>
      <c r="X48" s="51"/>
      <c r="Y48" s="51"/>
      <c r="Z48" s="55" t="s">
        <v>358</v>
      </c>
      <c r="AA48" s="56">
        <v>0</v>
      </c>
      <c r="AB48" s="58">
        <v>6</v>
      </c>
      <c r="AC48"/>
      <c r="AD48" s="41">
        <v>0.300094947805982</v>
      </c>
      <c r="AE48" s="45">
        <f>_xlfn.IFNA(MATCH(B48,'Selected Projects Group B'!$A$3:$A$114,0),"Not on selected project list")</f>
        <v>44</v>
      </c>
      <c r="AF48" s="45" t="str">
        <f>_xlfn.IFNA(MATCH(B48,'Waitlisted Projects Group B'!$A$2:$A$114,0),"Not on waitlist")</f>
        <v>Not on waitlist</v>
      </c>
    </row>
    <row r="49" spans="1:32">
      <c r="A49">
        <v>382</v>
      </c>
      <c r="B49" s="50">
        <v>95226</v>
      </c>
      <c r="C49" t="s">
        <v>101</v>
      </c>
      <c r="D49" t="s">
        <v>111</v>
      </c>
      <c r="F49">
        <v>0.56000000000000005</v>
      </c>
      <c r="G49" t="s">
        <v>10</v>
      </c>
      <c r="H49" t="s">
        <v>391</v>
      </c>
      <c r="I49" s="51">
        <v>2</v>
      </c>
      <c r="J49" s="51"/>
      <c r="K49" s="51"/>
      <c r="L49" s="51"/>
      <c r="M49" s="51"/>
      <c r="N49" s="52">
        <v>2</v>
      </c>
      <c r="O49" s="51">
        <v>2</v>
      </c>
      <c r="P49" s="51"/>
      <c r="Q49" s="51">
        <v>2</v>
      </c>
      <c r="R49" s="53">
        <v>4</v>
      </c>
      <c r="S49" s="51"/>
      <c r="T49" s="51"/>
      <c r="U49" s="51"/>
      <c r="V49" s="51"/>
      <c r="W49" s="54">
        <v>0</v>
      </c>
      <c r="X49" s="51"/>
      <c r="Y49" s="51"/>
      <c r="Z49" s="55" t="s">
        <v>358</v>
      </c>
      <c r="AA49" s="56">
        <v>0</v>
      </c>
      <c r="AB49" s="58">
        <v>6</v>
      </c>
      <c r="AC49"/>
      <c r="AD49" s="41">
        <v>0.299961320863111</v>
      </c>
      <c r="AE49" s="45">
        <f>_xlfn.IFNA(MATCH(B49,'Selected Projects Group B'!$A$3:$A$114,0),"Not on selected project list")</f>
        <v>45</v>
      </c>
      <c r="AF49" s="45" t="str">
        <f>_xlfn.IFNA(MATCH(B49,'Waitlisted Projects Group B'!$A$2:$A$114,0),"Not on waitlist")</f>
        <v>Not on waitlist</v>
      </c>
    </row>
    <row r="50" spans="1:32">
      <c r="A50">
        <v>80</v>
      </c>
      <c r="B50" s="50">
        <v>95059</v>
      </c>
      <c r="C50" t="s">
        <v>36</v>
      </c>
      <c r="D50" t="s">
        <v>91</v>
      </c>
      <c r="F50">
        <v>1.76</v>
      </c>
      <c r="G50" t="s">
        <v>10</v>
      </c>
      <c r="H50" t="s">
        <v>391</v>
      </c>
      <c r="I50" s="51">
        <v>2</v>
      </c>
      <c r="J50" s="51"/>
      <c r="K50" s="51"/>
      <c r="L50" s="51"/>
      <c r="M50" s="51"/>
      <c r="N50" s="52">
        <v>2</v>
      </c>
      <c r="O50" s="51">
        <v>2</v>
      </c>
      <c r="P50" s="51"/>
      <c r="Q50" s="51">
        <v>2</v>
      </c>
      <c r="R50" s="53">
        <v>4</v>
      </c>
      <c r="S50" s="51"/>
      <c r="T50" s="51"/>
      <c r="U50" s="51"/>
      <c r="V50" s="51"/>
      <c r="W50" s="54">
        <v>0</v>
      </c>
      <c r="X50" s="51"/>
      <c r="Y50" s="51"/>
      <c r="Z50" s="55" t="s">
        <v>358</v>
      </c>
      <c r="AA50" s="56">
        <v>0</v>
      </c>
      <c r="AB50" s="58">
        <v>6</v>
      </c>
      <c r="AC50"/>
      <c r="AD50" s="41">
        <v>0.28969645877912198</v>
      </c>
      <c r="AE50" s="45">
        <f>_xlfn.IFNA(MATCH(B50,'Selected Projects Group B'!$A$3:$A$114,0),"Not on selected project list")</f>
        <v>46</v>
      </c>
      <c r="AF50" s="45" t="str">
        <f>_xlfn.IFNA(MATCH(B50,'Waitlisted Projects Group B'!$A$2:$A$114,0),"Not on waitlist")</f>
        <v>Not on waitlist</v>
      </c>
    </row>
    <row r="51" spans="1:32" ht="14.45" customHeight="1">
      <c r="A51">
        <v>80</v>
      </c>
      <c r="B51" s="50">
        <v>95077</v>
      </c>
      <c r="C51" t="s">
        <v>36</v>
      </c>
      <c r="D51" t="s">
        <v>92</v>
      </c>
      <c r="F51">
        <v>1.65</v>
      </c>
      <c r="G51" t="s">
        <v>10</v>
      </c>
      <c r="H51" t="s">
        <v>391</v>
      </c>
      <c r="I51" s="51">
        <v>2</v>
      </c>
      <c r="J51" s="51"/>
      <c r="K51" s="51"/>
      <c r="L51" s="51"/>
      <c r="M51" s="51"/>
      <c r="N51" s="52">
        <v>2</v>
      </c>
      <c r="O51" s="51">
        <v>2</v>
      </c>
      <c r="P51" s="51"/>
      <c r="Q51" s="51">
        <v>2</v>
      </c>
      <c r="R51" s="53">
        <v>4</v>
      </c>
      <c r="S51" s="51"/>
      <c r="T51" s="51"/>
      <c r="U51" s="51"/>
      <c r="V51" s="51"/>
      <c r="W51" s="54">
        <v>0</v>
      </c>
      <c r="X51" s="51"/>
      <c r="Y51" s="51"/>
      <c r="Z51" s="55" t="s">
        <v>358</v>
      </c>
      <c r="AA51" s="56">
        <v>0</v>
      </c>
      <c r="AB51" s="58">
        <v>6</v>
      </c>
      <c r="AC51"/>
      <c r="AD51" s="41">
        <v>0.28284376251467003</v>
      </c>
      <c r="AE51" s="45">
        <f>_xlfn.IFNA(MATCH(B51,'Selected Projects Group B'!$A$3:$A$114,0),"Not on selected project list")</f>
        <v>47</v>
      </c>
      <c r="AF51" s="45" t="str">
        <f>_xlfn.IFNA(MATCH(B51,'Waitlisted Projects Group B'!$A$2:$A$114,0),"Not on waitlist")</f>
        <v>Not on waitlist</v>
      </c>
    </row>
    <row r="52" spans="1:32" ht="14.45" customHeight="1">
      <c r="A52">
        <v>2020</v>
      </c>
      <c r="B52" s="50">
        <v>95471</v>
      </c>
      <c r="C52" t="s">
        <v>126</v>
      </c>
      <c r="D52" t="s">
        <v>130</v>
      </c>
      <c r="F52">
        <v>1.44</v>
      </c>
      <c r="G52" t="s">
        <v>10</v>
      </c>
      <c r="H52" t="s">
        <v>391</v>
      </c>
      <c r="I52" s="51">
        <v>2</v>
      </c>
      <c r="J52" s="51"/>
      <c r="K52" s="51"/>
      <c r="L52" s="51"/>
      <c r="M52" s="51"/>
      <c r="N52" s="52">
        <v>2</v>
      </c>
      <c r="O52" s="51">
        <v>2</v>
      </c>
      <c r="P52" s="51"/>
      <c r="Q52" s="51">
        <v>2</v>
      </c>
      <c r="R52" s="53">
        <v>4</v>
      </c>
      <c r="S52" s="51"/>
      <c r="T52" s="51"/>
      <c r="U52" s="51"/>
      <c r="V52" s="51"/>
      <c r="W52" s="54">
        <v>0</v>
      </c>
      <c r="X52" s="51"/>
      <c r="Y52" s="51"/>
      <c r="Z52" s="55" t="s">
        <v>358</v>
      </c>
      <c r="AA52" s="56">
        <v>0</v>
      </c>
      <c r="AB52" s="58">
        <v>6</v>
      </c>
      <c r="AC52"/>
      <c r="AD52" s="41">
        <v>0.282738643286022</v>
      </c>
      <c r="AE52" s="45">
        <f>_xlfn.IFNA(MATCH(B52,'Selected Projects Group B'!$A$3:$A$114,0),"Not on selected project list")</f>
        <v>48</v>
      </c>
      <c r="AF52" s="45" t="str">
        <f>_xlfn.IFNA(MATCH(B52,'Waitlisted Projects Group B'!$A$2:$A$114,0),"Not on waitlist")</f>
        <v>Not on waitlist</v>
      </c>
    </row>
    <row r="53" spans="1:32">
      <c r="A53">
        <v>656</v>
      </c>
      <c r="B53" s="50">
        <v>95309</v>
      </c>
      <c r="C53" t="s">
        <v>97</v>
      </c>
      <c r="D53" t="s">
        <v>118</v>
      </c>
      <c r="F53">
        <v>1.875</v>
      </c>
      <c r="G53" t="s">
        <v>10</v>
      </c>
      <c r="H53" t="s">
        <v>391</v>
      </c>
      <c r="I53" s="51">
        <v>2</v>
      </c>
      <c r="J53" s="51"/>
      <c r="K53" s="51"/>
      <c r="L53" s="51"/>
      <c r="M53" s="51"/>
      <c r="N53" s="52">
        <v>2</v>
      </c>
      <c r="O53" s="51">
        <v>2</v>
      </c>
      <c r="P53" s="51"/>
      <c r="Q53" s="51">
        <v>2</v>
      </c>
      <c r="R53" s="53">
        <v>4</v>
      </c>
      <c r="S53" s="51"/>
      <c r="T53" s="51"/>
      <c r="U53" s="51"/>
      <c r="V53" s="51"/>
      <c r="W53" s="54">
        <v>0</v>
      </c>
      <c r="X53" s="51"/>
      <c r="Y53" s="51"/>
      <c r="Z53" s="55" t="s">
        <v>358</v>
      </c>
      <c r="AA53" s="56">
        <v>0</v>
      </c>
      <c r="AB53" s="58">
        <v>6</v>
      </c>
      <c r="AC53"/>
      <c r="AD53" s="41">
        <v>0.26112138991439798</v>
      </c>
      <c r="AE53" s="45">
        <f>_xlfn.IFNA(MATCH(B53,'Selected Projects Group B'!$A$3:$A$114,0),"Not on selected project list")</f>
        <v>49</v>
      </c>
      <c r="AF53" s="45" t="str">
        <f>_xlfn.IFNA(MATCH(B53,'Waitlisted Projects Group B'!$A$2:$A$114,0),"Not on waitlist")</f>
        <v>Not on waitlist</v>
      </c>
    </row>
    <row r="54" spans="1:32" ht="29.1">
      <c r="A54">
        <v>2020</v>
      </c>
      <c r="B54" s="50">
        <v>95481</v>
      </c>
      <c r="C54" t="s">
        <v>126</v>
      </c>
      <c r="D54" t="s">
        <v>140</v>
      </c>
      <c r="F54">
        <v>1.44</v>
      </c>
      <c r="G54" t="s">
        <v>10</v>
      </c>
      <c r="H54" t="s">
        <v>391</v>
      </c>
      <c r="I54" s="51">
        <v>2</v>
      </c>
      <c r="J54" s="51"/>
      <c r="K54" s="51"/>
      <c r="L54" s="51"/>
      <c r="M54" s="51"/>
      <c r="N54" s="52">
        <v>2</v>
      </c>
      <c r="O54" s="51">
        <v>2</v>
      </c>
      <c r="P54" s="51"/>
      <c r="Q54" s="51">
        <v>2</v>
      </c>
      <c r="R54" s="53">
        <v>4</v>
      </c>
      <c r="S54" s="51"/>
      <c r="T54" s="51"/>
      <c r="U54" s="51"/>
      <c r="V54" s="51"/>
      <c r="W54" s="54">
        <v>0</v>
      </c>
      <c r="X54" s="51"/>
      <c r="Y54" s="51"/>
      <c r="Z54" s="55" t="s">
        <v>358</v>
      </c>
      <c r="AA54" s="56">
        <v>0</v>
      </c>
      <c r="AB54" s="58">
        <v>6</v>
      </c>
      <c r="AC54"/>
      <c r="AD54" s="41">
        <v>0.23110593942829299</v>
      </c>
      <c r="AE54" s="45" t="str">
        <f>_xlfn.IFNA(MATCH(B54,'Selected Projects Group B'!$A$3:$A$114,0),"Not on selected project list")</f>
        <v>Not on selected project list</v>
      </c>
      <c r="AF54" s="45">
        <f>_xlfn.IFNA(MATCH(B54,'Waitlisted Projects Group B'!$A$2:$A$114,0),"Not on waitlist")</f>
        <v>1</v>
      </c>
    </row>
    <row r="55" spans="1:32" ht="29.1">
      <c r="A55">
        <v>2020</v>
      </c>
      <c r="B55" s="50">
        <v>95478</v>
      </c>
      <c r="C55" t="s">
        <v>126</v>
      </c>
      <c r="D55" t="s">
        <v>137</v>
      </c>
      <c r="F55">
        <v>3</v>
      </c>
      <c r="G55" t="s">
        <v>10</v>
      </c>
      <c r="H55" t="s">
        <v>391</v>
      </c>
      <c r="I55" s="51">
        <v>2</v>
      </c>
      <c r="J55" s="51"/>
      <c r="K55" s="51"/>
      <c r="L55" s="51"/>
      <c r="M55" s="51"/>
      <c r="N55" s="52">
        <v>2</v>
      </c>
      <c r="O55" s="51">
        <v>2</v>
      </c>
      <c r="P55" s="51"/>
      <c r="Q55" s="51">
        <v>2</v>
      </c>
      <c r="R55" s="53">
        <v>4</v>
      </c>
      <c r="S55" s="51"/>
      <c r="T55" s="51"/>
      <c r="U55" s="51"/>
      <c r="V55" s="51"/>
      <c r="W55" s="54">
        <v>0</v>
      </c>
      <c r="X55" s="51"/>
      <c r="Y55" s="51"/>
      <c r="Z55" s="55" t="s">
        <v>358</v>
      </c>
      <c r="AA55" s="56">
        <v>0</v>
      </c>
      <c r="AB55" s="58">
        <v>6</v>
      </c>
      <c r="AC55"/>
      <c r="AD55" s="41">
        <v>0.23102173779061599</v>
      </c>
      <c r="AE55" s="45" t="str">
        <f>_xlfn.IFNA(MATCH(B55,'Selected Projects Group B'!$A$3:$A$114,0),"Not on selected project list")</f>
        <v>Not on selected project list</v>
      </c>
      <c r="AF55" s="45">
        <f>_xlfn.IFNA(MATCH(B55,'Waitlisted Projects Group B'!$A$2:$A$114,0),"Not on waitlist")</f>
        <v>2</v>
      </c>
    </row>
    <row r="56" spans="1:32">
      <c r="A56">
        <v>80</v>
      </c>
      <c r="B56" s="50">
        <v>95166</v>
      </c>
      <c r="C56" t="s">
        <v>36</v>
      </c>
      <c r="D56" t="s">
        <v>104</v>
      </c>
      <c r="F56">
        <v>2.64</v>
      </c>
      <c r="G56" t="s">
        <v>10</v>
      </c>
      <c r="H56" t="s">
        <v>391</v>
      </c>
      <c r="I56" s="51">
        <v>2</v>
      </c>
      <c r="J56" s="51"/>
      <c r="K56" s="51"/>
      <c r="L56" s="51"/>
      <c r="M56" s="51"/>
      <c r="N56" s="52">
        <v>2</v>
      </c>
      <c r="O56" s="51">
        <v>2</v>
      </c>
      <c r="P56" s="51"/>
      <c r="Q56" s="51">
        <v>2</v>
      </c>
      <c r="R56" s="53">
        <v>4</v>
      </c>
      <c r="S56" s="51"/>
      <c r="T56" s="51"/>
      <c r="U56" s="51"/>
      <c r="V56" s="51"/>
      <c r="W56" s="54">
        <v>0</v>
      </c>
      <c r="X56" s="51"/>
      <c r="Y56" s="51"/>
      <c r="Z56" s="55" t="s">
        <v>358</v>
      </c>
      <c r="AA56" s="56">
        <v>0</v>
      </c>
      <c r="AB56" s="58">
        <v>6</v>
      </c>
      <c r="AC56"/>
      <c r="AD56" s="41">
        <v>0.22554568957639501</v>
      </c>
      <c r="AE56" s="45">
        <f>_xlfn.IFNA(MATCH(B56,'Selected Projects Group B'!$A$3:$A$114,0),"Not on selected project list")</f>
        <v>50</v>
      </c>
      <c r="AF56" s="45" t="str">
        <f>_xlfn.IFNA(MATCH(B56,'Waitlisted Projects Group B'!$A$2:$A$114,0),"Not on waitlist")</f>
        <v>Not on waitlist</v>
      </c>
    </row>
    <row r="57" spans="1:32" ht="29.1">
      <c r="A57">
        <v>2020</v>
      </c>
      <c r="B57" s="50">
        <v>95490</v>
      </c>
      <c r="C57" t="s">
        <v>126</v>
      </c>
      <c r="D57" t="s">
        <v>147</v>
      </c>
      <c r="F57">
        <v>1.68</v>
      </c>
      <c r="G57" t="s">
        <v>10</v>
      </c>
      <c r="H57" t="s">
        <v>391</v>
      </c>
      <c r="I57" s="51">
        <v>2</v>
      </c>
      <c r="J57" s="51"/>
      <c r="K57" s="51"/>
      <c r="L57" s="51"/>
      <c r="M57" s="51"/>
      <c r="N57" s="52">
        <v>2</v>
      </c>
      <c r="O57" s="51">
        <v>2</v>
      </c>
      <c r="P57" s="51"/>
      <c r="Q57" s="51">
        <v>2</v>
      </c>
      <c r="R57" s="53">
        <v>4</v>
      </c>
      <c r="S57" s="51"/>
      <c r="T57" s="51"/>
      <c r="U57" s="51"/>
      <c r="V57" s="51"/>
      <c r="W57" s="54">
        <v>0</v>
      </c>
      <c r="X57" s="51"/>
      <c r="Y57" s="51"/>
      <c r="Z57" s="55" t="s">
        <v>358</v>
      </c>
      <c r="AA57" s="56">
        <v>0</v>
      </c>
      <c r="AB57" s="58">
        <v>6</v>
      </c>
      <c r="AC57"/>
      <c r="AD57" s="41">
        <v>0.21155876427953199</v>
      </c>
      <c r="AE57" s="45" t="str">
        <f>_xlfn.IFNA(MATCH(B57,'Selected Projects Group B'!$A$3:$A$114,0),"Not on selected project list")</f>
        <v>Not on selected project list</v>
      </c>
      <c r="AF57" s="45">
        <f>_xlfn.IFNA(MATCH(B57,'Waitlisted Projects Group B'!$A$2:$A$114,0),"Not on waitlist")</f>
        <v>3</v>
      </c>
    </row>
    <row r="58" spans="1:32" ht="29.1">
      <c r="A58">
        <v>2020</v>
      </c>
      <c r="B58" s="50">
        <v>95491</v>
      </c>
      <c r="C58" t="s">
        <v>126</v>
      </c>
      <c r="D58" t="s">
        <v>148</v>
      </c>
      <c r="F58">
        <v>1.2</v>
      </c>
      <c r="G58" t="s">
        <v>10</v>
      </c>
      <c r="H58" t="s">
        <v>391</v>
      </c>
      <c r="I58" s="51">
        <v>2</v>
      </c>
      <c r="J58" s="51"/>
      <c r="K58" s="51"/>
      <c r="L58" s="51"/>
      <c r="M58" s="51"/>
      <c r="N58" s="52">
        <v>2</v>
      </c>
      <c r="O58" s="51">
        <v>2</v>
      </c>
      <c r="P58" s="51"/>
      <c r="Q58" s="51">
        <v>2</v>
      </c>
      <c r="R58" s="53">
        <v>4</v>
      </c>
      <c r="S58" s="51"/>
      <c r="T58" s="51"/>
      <c r="U58" s="51"/>
      <c r="V58" s="51"/>
      <c r="W58" s="54">
        <v>0</v>
      </c>
      <c r="X58" s="51"/>
      <c r="Y58" s="51"/>
      <c r="Z58" s="55" t="s">
        <v>358</v>
      </c>
      <c r="AA58" s="56">
        <v>0</v>
      </c>
      <c r="AB58" s="58">
        <v>6</v>
      </c>
      <c r="AC58"/>
      <c r="AD58" s="41">
        <v>0.208144777623467</v>
      </c>
      <c r="AE58" s="45" t="str">
        <f>_xlfn.IFNA(MATCH(B58,'Selected Projects Group B'!$A$3:$A$114,0),"Not on selected project list")</f>
        <v>Not on selected project list</v>
      </c>
      <c r="AF58" s="45">
        <f>_xlfn.IFNA(MATCH(B58,'Waitlisted Projects Group B'!$A$2:$A$114,0),"Not on waitlist")</f>
        <v>4</v>
      </c>
    </row>
    <row r="59" spans="1:32" ht="29.1">
      <c r="A59">
        <v>2020</v>
      </c>
      <c r="B59" s="50">
        <v>95499</v>
      </c>
      <c r="C59" t="s">
        <v>126</v>
      </c>
      <c r="D59" t="s">
        <v>155</v>
      </c>
      <c r="F59">
        <v>1.56</v>
      </c>
      <c r="G59" t="s">
        <v>10</v>
      </c>
      <c r="H59" t="s">
        <v>391</v>
      </c>
      <c r="I59" s="51">
        <v>2</v>
      </c>
      <c r="J59" s="51"/>
      <c r="K59" s="51"/>
      <c r="L59" s="51"/>
      <c r="M59" s="51"/>
      <c r="N59" s="52">
        <v>2</v>
      </c>
      <c r="O59" s="51">
        <v>2</v>
      </c>
      <c r="P59" s="51"/>
      <c r="Q59" s="51">
        <v>2</v>
      </c>
      <c r="R59" s="53">
        <v>4</v>
      </c>
      <c r="S59" s="51"/>
      <c r="T59" s="51"/>
      <c r="U59" s="51"/>
      <c r="V59" s="51"/>
      <c r="W59" s="54">
        <v>0</v>
      </c>
      <c r="X59" s="51"/>
      <c r="Y59" s="51"/>
      <c r="Z59" s="55" t="s">
        <v>358</v>
      </c>
      <c r="AA59" s="56">
        <v>0</v>
      </c>
      <c r="AB59" s="58">
        <v>6</v>
      </c>
      <c r="AC59"/>
      <c r="AD59" s="41">
        <v>0.19416918598656999</v>
      </c>
      <c r="AE59" s="45" t="str">
        <f>_xlfn.IFNA(MATCH(B59,'Selected Projects Group B'!$A$3:$A$114,0),"Not on selected project list")</f>
        <v>Not on selected project list</v>
      </c>
      <c r="AF59" s="45">
        <f>_xlfn.IFNA(MATCH(B59,'Waitlisted Projects Group B'!$A$2:$A$114,0),"Not on waitlist")</f>
        <v>5</v>
      </c>
    </row>
    <row r="60" spans="1:32" ht="14.45" customHeight="1">
      <c r="A60">
        <v>2020</v>
      </c>
      <c r="B60" s="50">
        <v>95469</v>
      </c>
      <c r="C60" t="s">
        <v>126</v>
      </c>
      <c r="D60" t="s">
        <v>128</v>
      </c>
      <c r="F60">
        <v>1.56</v>
      </c>
      <c r="G60" t="s">
        <v>10</v>
      </c>
      <c r="H60" t="s">
        <v>391</v>
      </c>
      <c r="I60" s="51">
        <v>2</v>
      </c>
      <c r="J60" s="51"/>
      <c r="K60" s="51"/>
      <c r="L60" s="51"/>
      <c r="M60" s="51"/>
      <c r="N60" s="52">
        <v>2</v>
      </c>
      <c r="O60" s="51">
        <v>2</v>
      </c>
      <c r="P60" s="51"/>
      <c r="Q60" s="51">
        <v>2</v>
      </c>
      <c r="R60" s="53">
        <v>4</v>
      </c>
      <c r="S60" s="51"/>
      <c r="T60" s="51"/>
      <c r="U60" s="51"/>
      <c r="V60" s="51"/>
      <c r="W60" s="54">
        <v>0</v>
      </c>
      <c r="X60" s="51"/>
      <c r="Y60" s="51"/>
      <c r="Z60" s="55" t="s">
        <v>358</v>
      </c>
      <c r="AA60" s="56">
        <v>0</v>
      </c>
      <c r="AB60" s="58">
        <v>6</v>
      </c>
      <c r="AC60"/>
      <c r="AD60" s="41">
        <v>0.19025946865537</v>
      </c>
      <c r="AE60" s="45" t="str">
        <f>_xlfn.IFNA(MATCH(B60,'Selected Projects Group B'!$A$3:$A$114,0),"Not on selected project list")</f>
        <v>Not on selected project list</v>
      </c>
      <c r="AF60" s="45">
        <f>_xlfn.IFNA(MATCH(B60,'Waitlisted Projects Group B'!$A$2:$A$114,0),"Not on waitlist")</f>
        <v>6</v>
      </c>
    </row>
    <row r="61" spans="1:32" ht="14.45" customHeight="1">
      <c r="A61">
        <v>656</v>
      </c>
      <c r="B61" s="50">
        <v>95259</v>
      </c>
      <c r="C61" t="s">
        <v>97</v>
      </c>
      <c r="D61" t="s">
        <v>113</v>
      </c>
      <c r="F61">
        <v>2</v>
      </c>
      <c r="G61" t="s">
        <v>10</v>
      </c>
      <c r="H61" t="s">
        <v>391</v>
      </c>
      <c r="I61" s="51">
        <v>2</v>
      </c>
      <c r="J61" s="51"/>
      <c r="K61" s="51"/>
      <c r="L61" s="51"/>
      <c r="M61" s="51"/>
      <c r="N61" s="52">
        <v>2</v>
      </c>
      <c r="O61" s="51">
        <v>2</v>
      </c>
      <c r="P61" s="51"/>
      <c r="Q61" s="51">
        <v>2</v>
      </c>
      <c r="R61" s="53">
        <v>4</v>
      </c>
      <c r="S61" s="51"/>
      <c r="T61" s="51"/>
      <c r="U61" s="51"/>
      <c r="V61" s="51"/>
      <c r="W61" s="54">
        <v>0</v>
      </c>
      <c r="X61" s="51"/>
      <c r="Y61" s="51"/>
      <c r="Z61" s="55" t="s">
        <v>358</v>
      </c>
      <c r="AA61" s="56">
        <v>0</v>
      </c>
      <c r="AB61" s="58">
        <v>6</v>
      </c>
      <c r="AC61"/>
      <c r="AD61" s="41">
        <v>0.17829431377388799</v>
      </c>
      <c r="AE61" s="45">
        <f>_xlfn.IFNA(MATCH(B61,'Selected Projects Group B'!$A$3:$A$114,0),"Not on selected project list")</f>
        <v>51</v>
      </c>
      <c r="AF61" s="45" t="str">
        <f>_xlfn.IFNA(MATCH(B61,'Waitlisted Projects Group B'!$A$2:$A$114,0),"Not on waitlist")</f>
        <v>Not on waitlist</v>
      </c>
    </row>
    <row r="62" spans="1:32">
      <c r="A62">
        <v>80</v>
      </c>
      <c r="B62" s="50">
        <v>95056</v>
      </c>
      <c r="C62" t="s">
        <v>36</v>
      </c>
      <c r="D62" t="s">
        <v>90</v>
      </c>
      <c r="F62">
        <v>3.19</v>
      </c>
      <c r="G62" t="s">
        <v>10</v>
      </c>
      <c r="H62" t="s">
        <v>391</v>
      </c>
      <c r="I62" s="51">
        <v>2</v>
      </c>
      <c r="J62" s="51"/>
      <c r="K62" s="51"/>
      <c r="L62" s="51"/>
      <c r="M62" s="51"/>
      <c r="N62" s="52">
        <v>2</v>
      </c>
      <c r="O62" s="51">
        <v>2</v>
      </c>
      <c r="P62" s="51"/>
      <c r="Q62" s="51">
        <v>2</v>
      </c>
      <c r="R62" s="53">
        <v>4</v>
      </c>
      <c r="S62" s="51"/>
      <c r="T62" s="51"/>
      <c r="U62" s="51"/>
      <c r="V62" s="51"/>
      <c r="W62" s="54">
        <v>0</v>
      </c>
      <c r="X62" s="51"/>
      <c r="Y62" s="51"/>
      <c r="Z62" s="55" t="s">
        <v>358</v>
      </c>
      <c r="AA62" s="56">
        <v>0</v>
      </c>
      <c r="AB62" s="58">
        <v>6</v>
      </c>
      <c r="AC62"/>
      <c r="AD62" s="41">
        <v>0.14890225685717001</v>
      </c>
      <c r="AE62" s="45">
        <f>_xlfn.IFNA(MATCH(B62,'Selected Projects Group B'!$A$3:$A$114,0),"Not on selected project list")</f>
        <v>52</v>
      </c>
      <c r="AF62" s="45" t="str">
        <f>_xlfn.IFNA(MATCH(B62,'Waitlisted Projects Group B'!$A$2:$A$114,0),"Not on waitlist")</f>
        <v>Not on waitlist</v>
      </c>
    </row>
    <row r="63" spans="1:32" ht="29.1">
      <c r="A63">
        <v>2020</v>
      </c>
      <c r="B63" s="50">
        <v>95476</v>
      </c>
      <c r="C63" t="s">
        <v>126</v>
      </c>
      <c r="D63" t="s">
        <v>135</v>
      </c>
      <c r="F63">
        <v>1.56</v>
      </c>
      <c r="G63" t="s">
        <v>10</v>
      </c>
      <c r="H63" t="s">
        <v>391</v>
      </c>
      <c r="I63" s="51">
        <v>2</v>
      </c>
      <c r="J63" s="51"/>
      <c r="K63" s="51"/>
      <c r="L63" s="51"/>
      <c r="M63" s="51"/>
      <c r="N63" s="52">
        <v>2</v>
      </c>
      <c r="O63" s="51">
        <v>2</v>
      </c>
      <c r="P63" s="51"/>
      <c r="Q63" s="51">
        <v>2</v>
      </c>
      <c r="R63" s="53">
        <v>4</v>
      </c>
      <c r="S63" s="51"/>
      <c r="T63" s="51"/>
      <c r="U63" s="51"/>
      <c r="V63" s="51"/>
      <c r="W63" s="54">
        <v>0</v>
      </c>
      <c r="X63" s="51"/>
      <c r="Y63" s="51"/>
      <c r="Z63" s="55" t="s">
        <v>358</v>
      </c>
      <c r="AA63" s="56">
        <v>0</v>
      </c>
      <c r="AB63" s="58">
        <v>6</v>
      </c>
      <c r="AC63"/>
      <c r="AD63" s="41">
        <v>0.140344994792449</v>
      </c>
      <c r="AE63" s="45" t="str">
        <f>_xlfn.IFNA(MATCH(B63,'Selected Projects Group B'!$A$3:$A$114,0),"Not on selected project list")</f>
        <v>Not on selected project list</v>
      </c>
      <c r="AF63" s="45">
        <f>_xlfn.IFNA(MATCH(B63,'Waitlisted Projects Group B'!$A$2:$A$114,0),"Not on waitlist")</f>
        <v>7</v>
      </c>
    </row>
    <row r="64" spans="1:32" ht="29.1">
      <c r="A64">
        <v>2020</v>
      </c>
      <c r="B64" s="50">
        <v>95474</v>
      </c>
      <c r="C64" t="s">
        <v>126</v>
      </c>
      <c r="D64" t="s">
        <v>133</v>
      </c>
      <c r="F64">
        <v>1.2</v>
      </c>
      <c r="G64" t="s">
        <v>10</v>
      </c>
      <c r="H64" t="s">
        <v>391</v>
      </c>
      <c r="I64" s="51">
        <v>2</v>
      </c>
      <c r="J64" s="51"/>
      <c r="K64" s="51"/>
      <c r="L64" s="51"/>
      <c r="M64" s="51"/>
      <c r="N64" s="52">
        <v>2</v>
      </c>
      <c r="O64" s="51">
        <v>2</v>
      </c>
      <c r="P64" s="51"/>
      <c r="Q64" s="51">
        <v>2</v>
      </c>
      <c r="R64" s="53">
        <v>4</v>
      </c>
      <c r="S64" s="51"/>
      <c r="T64" s="51"/>
      <c r="U64" s="51"/>
      <c r="V64" s="51"/>
      <c r="W64" s="54">
        <v>0</v>
      </c>
      <c r="X64" s="51"/>
      <c r="Y64" s="51"/>
      <c r="Z64" s="55" t="s">
        <v>358</v>
      </c>
      <c r="AA64" s="56">
        <v>0</v>
      </c>
      <c r="AB64" s="58">
        <v>6</v>
      </c>
      <c r="AC64"/>
      <c r="AD64" s="41">
        <v>0.135333941436559</v>
      </c>
      <c r="AE64" s="45" t="str">
        <f>_xlfn.IFNA(MATCH(B64,'Selected Projects Group B'!$A$3:$A$114,0),"Not on selected project list")</f>
        <v>Not on selected project list</v>
      </c>
      <c r="AF64" s="45">
        <f>_xlfn.IFNA(MATCH(B64,'Waitlisted Projects Group B'!$A$2:$A$114,0),"Not on waitlist")</f>
        <v>8</v>
      </c>
    </row>
    <row r="65" spans="1:32" ht="29.1">
      <c r="A65">
        <v>2020</v>
      </c>
      <c r="B65" s="50">
        <v>95497</v>
      </c>
      <c r="C65" t="s">
        <v>126</v>
      </c>
      <c r="D65" t="s">
        <v>154</v>
      </c>
      <c r="F65">
        <v>0.96</v>
      </c>
      <c r="G65" t="s">
        <v>10</v>
      </c>
      <c r="H65" t="s">
        <v>391</v>
      </c>
      <c r="I65" s="51">
        <v>2</v>
      </c>
      <c r="J65" s="51"/>
      <c r="K65" s="51"/>
      <c r="L65" s="51"/>
      <c r="M65" s="51"/>
      <c r="N65" s="52">
        <v>2</v>
      </c>
      <c r="O65" s="51">
        <v>2</v>
      </c>
      <c r="P65" s="51"/>
      <c r="Q65" s="51">
        <v>2</v>
      </c>
      <c r="R65" s="53">
        <v>4</v>
      </c>
      <c r="S65" s="51"/>
      <c r="T65" s="51"/>
      <c r="U65" s="51"/>
      <c r="V65" s="51"/>
      <c r="W65" s="54">
        <v>0</v>
      </c>
      <c r="X65" s="51"/>
      <c r="Y65" s="51"/>
      <c r="Z65" s="55" t="s">
        <v>358</v>
      </c>
      <c r="AA65" s="56">
        <v>0</v>
      </c>
      <c r="AB65" s="58">
        <v>6</v>
      </c>
      <c r="AC65"/>
      <c r="AD65" s="41">
        <v>0.12722172498846099</v>
      </c>
      <c r="AE65" s="45" t="str">
        <f>_xlfn.IFNA(MATCH(B65,'Selected Projects Group B'!$A$3:$A$114,0),"Not on selected project list")</f>
        <v>Not on selected project list</v>
      </c>
      <c r="AF65" s="45">
        <f>_xlfn.IFNA(MATCH(B65,'Waitlisted Projects Group B'!$A$2:$A$114,0),"Not on waitlist")</f>
        <v>9</v>
      </c>
    </row>
    <row r="66" spans="1:32" ht="29.1">
      <c r="A66">
        <v>2020</v>
      </c>
      <c r="B66" s="50">
        <v>95484</v>
      </c>
      <c r="C66" t="s">
        <v>126</v>
      </c>
      <c r="D66" t="s">
        <v>143</v>
      </c>
      <c r="F66">
        <v>1.44</v>
      </c>
      <c r="G66" t="s">
        <v>10</v>
      </c>
      <c r="H66" t="s">
        <v>391</v>
      </c>
      <c r="I66" s="51">
        <v>2</v>
      </c>
      <c r="J66" s="51"/>
      <c r="K66" s="51"/>
      <c r="L66" s="51"/>
      <c r="M66" s="51"/>
      <c r="N66" s="52">
        <v>2</v>
      </c>
      <c r="O66" s="51">
        <v>2</v>
      </c>
      <c r="P66" s="51"/>
      <c r="Q66" s="51">
        <v>2</v>
      </c>
      <c r="R66" s="53">
        <v>4</v>
      </c>
      <c r="S66" s="51"/>
      <c r="T66" s="51"/>
      <c r="U66" s="51"/>
      <c r="V66" s="51"/>
      <c r="W66" s="54">
        <v>0</v>
      </c>
      <c r="X66" s="51"/>
      <c r="Y66" s="51"/>
      <c r="Z66" s="55" t="s">
        <v>358</v>
      </c>
      <c r="AA66" s="56">
        <v>0</v>
      </c>
      <c r="AB66" s="58">
        <v>6</v>
      </c>
      <c r="AC66"/>
      <c r="AD66" s="41">
        <v>0.101655679804931</v>
      </c>
      <c r="AE66" s="45" t="str">
        <f>_xlfn.IFNA(MATCH(B66,'Selected Projects Group B'!$A$3:$A$114,0),"Not on selected project list")</f>
        <v>Not on selected project list</v>
      </c>
      <c r="AF66" s="45">
        <f>_xlfn.IFNA(MATCH(B66,'Waitlisted Projects Group B'!$A$2:$A$114,0),"Not on waitlist")</f>
        <v>10</v>
      </c>
    </row>
    <row r="67" spans="1:32" ht="29.1">
      <c r="A67">
        <v>2020</v>
      </c>
      <c r="B67" s="50">
        <v>95482</v>
      </c>
      <c r="C67" t="s">
        <v>126</v>
      </c>
      <c r="D67" t="s">
        <v>141</v>
      </c>
      <c r="F67">
        <v>0.96</v>
      </c>
      <c r="G67" t="s">
        <v>10</v>
      </c>
      <c r="H67" t="s">
        <v>391</v>
      </c>
      <c r="I67" s="51">
        <v>2</v>
      </c>
      <c r="J67" s="51"/>
      <c r="K67" s="51"/>
      <c r="L67" s="51"/>
      <c r="M67" s="51"/>
      <c r="N67" s="52">
        <v>2</v>
      </c>
      <c r="O67" s="51">
        <v>2</v>
      </c>
      <c r="P67" s="51"/>
      <c r="Q67" s="51">
        <v>2</v>
      </c>
      <c r="R67" s="53">
        <v>4</v>
      </c>
      <c r="S67" s="51"/>
      <c r="T67" s="51"/>
      <c r="U67" s="51"/>
      <c r="V67" s="51"/>
      <c r="W67" s="54">
        <v>0</v>
      </c>
      <c r="X67" s="51"/>
      <c r="Y67" s="51"/>
      <c r="Z67" s="55" t="s">
        <v>358</v>
      </c>
      <c r="AA67" s="56">
        <v>0</v>
      </c>
      <c r="AB67" s="58">
        <v>6</v>
      </c>
      <c r="AC67"/>
      <c r="AD67" s="41">
        <v>8.1000359573995095E-2</v>
      </c>
      <c r="AE67" s="45" t="str">
        <f>_xlfn.IFNA(MATCH(B67,'Selected Projects Group B'!$A$3:$A$114,0),"Not on selected project list")</f>
        <v>Not on selected project list</v>
      </c>
      <c r="AF67" s="45">
        <f>_xlfn.IFNA(MATCH(B67,'Waitlisted Projects Group B'!$A$2:$A$114,0),"Not on waitlist")</f>
        <v>11</v>
      </c>
    </row>
    <row r="68" spans="1:32">
      <c r="A68">
        <v>80</v>
      </c>
      <c r="B68" s="50">
        <v>95239</v>
      </c>
      <c r="C68" t="s">
        <v>36</v>
      </c>
      <c r="D68" t="s">
        <v>112</v>
      </c>
      <c r="F68">
        <v>1.98</v>
      </c>
      <c r="G68" t="s">
        <v>10</v>
      </c>
      <c r="H68" t="s">
        <v>391</v>
      </c>
      <c r="I68" s="51">
        <v>2</v>
      </c>
      <c r="J68" s="51"/>
      <c r="K68" s="51"/>
      <c r="L68" s="51"/>
      <c r="M68" s="51"/>
      <c r="N68" s="52">
        <v>2</v>
      </c>
      <c r="O68" s="51">
        <v>2</v>
      </c>
      <c r="P68" s="51"/>
      <c r="Q68" s="51">
        <v>2</v>
      </c>
      <c r="R68" s="53">
        <v>4</v>
      </c>
      <c r="S68" s="51"/>
      <c r="T68" s="51"/>
      <c r="U68" s="51"/>
      <c r="V68" s="51"/>
      <c r="W68" s="54">
        <v>0</v>
      </c>
      <c r="X68" s="51"/>
      <c r="Y68" s="51"/>
      <c r="Z68" s="55" t="s">
        <v>358</v>
      </c>
      <c r="AA68" s="56">
        <v>0</v>
      </c>
      <c r="AB68" s="58">
        <v>6</v>
      </c>
      <c r="AC68"/>
      <c r="AD68" s="41">
        <v>7.6999491224071001E-2</v>
      </c>
      <c r="AE68" s="45">
        <f>_xlfn.IFNA(MATCH(B68,'Selected Projects Group B'!$A$3:$A$114,0),"Not on selected project list")</f>
        <v>53</v>
      </c>
      <c r="AF68" s="45" t="str">
        <f>_xlfn.IFNA(MATCH(B68,'Waitlisted Projects Group B'!$A$2:$A$114,0),"Not on waitlist")</f>
        <v>Not on waitlist</v>
      </c>
    </row>
    <row r="69" spans="1:32" ht="29.1">
      <c r="A69">
        <v>80</v>
      </c>
      <c r="B69" s="50">
        <v>95137</v>
      </c>
      <c r="C69" t="s">
        <v>36</v>
      </c>
      <c r="D69" t="s">
        <v>404</v>
      </c>
      <c r="F69">
        <v>3.19</v>
      </c>
      <c r="G69" t="s">
        <v>10</v>
      </c>
      <c r="H69" t="s">
        <v>391</v>
      </c>
      <c r="I69" s="51">
        <v>2</v>
      </c>
      <c r="J69" s="51"/>
      <c r="K69" s="51"/>
      <c r="L69" s="51"/>
      <c r="M69" s="51"/>
      <c r="N69" s="52">
        <v>2</v>
      </c>
      <c r="O69" s="51">
        <v>2</v>
      </c>
      <c r="P69" s="51"/>
      <c r="Q69" s="51">
        <v>2</v>
      </c>
      <c r="R69" s="53">
        <v>4</v>
      </c>
      <c r="S69" s="51"/>
      <c r="T69" s="51"/>
      <c r="U69" s="51"/>
      <c r="V69" s="51"/>
      <c r="W69" s="54">
        <v>0</v>
      </c>
      <c r="X69" s="51"/>
      <c r="Y69" s="51"/>
      <c r="Z69" s="55" t="s">
        <v>358</v>
      </c>
      <c r="AA69" s="56">
        <v>0</v>
      </c>
      <c r="AB69" s="58">
        <v>6</v>
      </c>
      <c r="AC69"/>
      <c r="AD69" s="41">
        <v>6.8307606761163903E-2</v>
      </c>
      <c r="AE69" s="45" t="str">
        <f>_xlfn.IFNA(MATCH(B69,'Selected Projects Group B'!$A$3:$A$114,0),"Not on selected project list")</f>
        <v>Not on selected project list</v>
      </c>
      <c r="AF69" s="45">
        <f>_xlfn.IFNA(MATCH(B69,'Waitlisted Projects Group B'!$A$2:$A$114,0),"Not on waitlist")</f>
        <v>12</v>
      </c>
    </row>
    <row r="70" spans="1:32" ht="29.1">
      <c r="A70">
        <v>2020</v>
      </c>
      <c r="B70" s="50">
        <v>95480</v>
      </c>
      <c r="C70" t="s">
        <v>126</v>
      </c>
      <c r="D70" t="s">
        <v>139</v>
      </c>
      <c r="F70">
        <v>1.56</v>
      </c>
      <c r="G70" t="s">
        <v>10</v>
      </c>
      <c r="H70" t="s">
        <v>391</v>
      </c>
      <c r="I70" s="51">
        <v>2</v>
      </c>
      <c r="J70" s="51"/>
      <c r="K70" s="51"/>
      <c r="L70" s="51"/>
      <c r="M70" s="51"/>
      <c r="N70" s="52">
        <v>2</v>
      </c>
      <c r="O70" s="51">
        <v>2</v>
      </c>
      <c r="P70" s="51"/>
      <c r="Q70" s="51">
        <v>2</v>
      </c>
      <c r="R70" s="53">
        <v>4</v>
      </c>
      <c r="S70" s="51"/>
      <c r="T70" s="51"/>
      <c r="U70" s="51"/>
      <c r="V70" s="51"/>
      <c r="W70" s="54">
        <v>0</v>
      </c>
      <c r="X70" s="51"/>
      <c r="Y70" s="51"/>
      <c r="Z70" s="55" t="s">
        <v>358</v>
      </c>
      <c r="AA70" s="56">
        <v>0</v>
      </c>
      <c r="AB70" s="58">
        <v>6</v>
      </c>
      <c r="AC70"/>
      <c r="AD70" s="41">
        <v>5.8382169477909203E-2</v>
      </c>
      <c r="AE70" s="45" t="str">
        <f>_xlfn.IFNA(MATCH(B70,'Selected Projects Group B'!$A$3:$A$114,0),"Not on selected project list")</f>
        <v>Not on selected project list</v>
      </c>
      <c r="AF70" s="45">
        <f>_xlfn.IFNA(MATCH(B70,'Waitlisted Projects Group B'!$A$2:$A$114,0),"Not on waitlist")</f>
        <v>13</v>
      </c>
    </row>
    <row r="71" spans="1:32" ht="16.5" customHeight="1">
      <c r="A71">
        <v>80</v>
      </c>
      <c r="B71" s="50">
        <v>95195</v>
      </c>
      <c r="C71" t="s">
        <v>36</v>
      </c>
      <c r="D71" t="s">
        <v>405</v>
      </c>
      <c r="F71">
        <v>1.43</v>
      </c>
      <c r="G71" t="s">
        <v>10</v>
      </c>
      <c r="H71" t="s">
        <v>391</v>
      </c>
      <c r="I71" s="51">
        <v>2</v>
      </c>
      <c r="J71" s="51"/>
      <c r="K71" s="51"/>
      <c r="L71" s="51"/>
      <c r="M71" s="51"/>
      <c r="N71" s="52">
        <v>2</v>
      </c>
      <c r="O71" s="51">
        <v>2</v>
      </c>
      <c r="P71" s="51"/>
      <c r="Q71" s="51">
        <v>2</v>
      </c>
      <c r="R71" s="53">
        <v>4</v>
      </c>
      <c r="S71" s="51"/>
      <c r="T71" s="51"/>
      <c r="U71" s="51"/>
      <c r="V71" s="51"/>
      <c r="W71" s="54">
        <v>0</v>
      </c>
      <c r="X71" s="51"/>
      <c r="Y71" s="51"/>
      <c r="Z71" s="55" t="s">
        <v>358</v>
      </c>
      <c r="AA71" s="56">
        <v>0</v>
      </c>
      <c r="AB71" s="58">
        <v>6</v>
      </c>
      <c r="AC71"/>
      <c r="AD71" s="41">
        <v>5.1313869992404601E-2</v>
      </c>
      <c r="AE71" s="45" t="str">
        <f>_xlfn.IFNA(MATCH(B71,'Selected Projects Group B'!$A$3:$A$114,0),"Not on selected project list")</f>
        <v>Not on selected project list</v>
      </c>
      <c r="AF71" s="45">
        <f>_xlfn.IFNA(MATCH(B71,'Waitlisted Projects Group B'!$A$2:$A$114,0),"Not on waitlist")</f>
        <v>14</v>
      </c>
    </row>
    <row r="72" spans="1:32" ht="16.5" customHeight="1">
      <c r="A72">
        <v>80</v>
      </c>
      <c r="B72" s="50">
        <v>95160</v>
      </c>
      <c r="C72" t="s">
        <v>36</v>
      </c>
      <c r="D72" t="s">
        <v>103</v>
      </c>
      <c r="F72">
        <v>1.54</v>
      </c>
      <c r="G72" t="s">
        <v>10</v>
      </c>
      <c r="H72" t="s">
        <v>391</v>
      </c>
      <c r="I72" s="51">
        <v>2</v>
      </c>
      <c r="J72" s="51"/>
      <c r="K72" s="51"/>
      <c r="L72" s="51"/>
      <c r="M72" s="51"/>
      <c r="N72" s="52">
        <v>2</v>
      </c>
      <c r="O72" s="51">
        <v>2</v>
      </c>
      <c r="P72" s="51"/>
      <c r="Q72" s="51">
        <v>2</v>
      </c>
      <c r="R72" s="53">
        <v>4</v>
      </c>
      <c r="S72" s="51"/>
      <c r="T72" s="51"/>
      <c r="U72" s="51"/>
      <c r="V72" s="51"/>
      <c r="W72" s="54">
        <v>0</v>
      </c>
      <c r="X72" s="51"/>
      <c r="Y72" s="51"/>
      <c r="Z72" s="55" t="s">
        <v>358</v>
      </c>
      <c r="AA72" s="56">
        <v>0</v>
      </c>
      <c r="AB72" s="58">
        <v>6</v>
      </c>
      <c r="AC72"/>
      <c r="AD72" s="41">
        <v>4.8508279658891901E-2</v>
      </c>
      <c r="AE72" s="45" t="str">
        <f>_xlfn.IFNA(MATCH(B72,'Selected Projects Group B'!$A$3:$A$114,0),"Not on selected project list")</f>
        <v>Not on selected project list</v>
      </c>
      <c r="AF72" s="45">
        <f>_xlfn.IFNA(MATCH(B72,'Waitlisted Projects Group B'!$A$2:$A$114,0),"Not on waitlist")</f>
        <v>15</v>
      </c>
    </row>
    <row r="73" spans="1:32" ht="16.5" customHeight="1">
      <c r="A73">
        <v>2004</v>
      </c>
      <c r="B73" s="50">
        <v>95107</v>
      </c>
      <c r="C73" t="s">
        <v>47</v>
      </c>
      <c r="D73" t="s">
        <v>406</v>
      </c>
      <c r="F73">
        <v>4.99</v>
      </c>
      <c r="G73" t="s">
        <v>10</v>
      </c>
      <c r="H73" t="s">
        <v>391</v>
      </c>
      <c r="I73" s="51">
        <v>2</v>
      </c>
      <c r="J73" s="51">
        <v>2</v>
      </c>
      <c r="K73" s="51"/>
      <c r="L73" s="51"/>
      <c r="M73" s="51"/>
      <c r="N73" s="52">
        <f>SUM(I73:M73)</f>
        <v>4</v>
      </c>
      <c r="O73" s="51"/>
      <c r="P73" s="51"/>
      <c r="Q73" s="51">
        <v>2</v>
      </c>
      <c r="R73" s="53">
        <v>2</v>
      </c>
      <c r="S73" s="51"/>
      <c r="T73" s="51"/>
      <c r="U73" s="51"/>
      <c r="V73" s="51"/>
      <c r="W73" s="54">
        <v>0</v>
      </c>
      <c r="X73" s="51"/>
      <c r="Y73" s="51"/>
      <c r="Z73" s="55" t="s">
        <v>358</v>
      </c>
      <c r="AA73" s="56">
        <v>0</v>
      </c>
      <c r="AB73" s="58">
        <f>SUM(N73,R73,W73,AA73)</f>
        <v>6</v>
      </c>
      <c r="AC73"/>
      <c r="AD73" s="41">
        <v>2.9096024216202901E-2</v>
      </c>
      <c r="AE73" s="45">
        <f>_xlfn.IFNA(MATCH(B73,'Selected Projects Group B'!$A$3:$A$114,0),"Not on selected project list")</f>
        <v>54</v>
      </c>
      <c r="AF73" s="45" t="str">
        <f>_xlfn.IFNA(MATCH(B73,'Waitlisted Projects Group B'!$A$2:$A$114,0),"Not on waitlist")</f>
        <v>Not on waitlist</v>
      </c>
    </row>
    <row r="74" spans="1:32" ht="16.5" customHeight="1">
      <c r="A74">
        <v>80</v>
      </c>
      <c r="B74" s="50">
        <v>95167</v>
      </c>
      <c r="C74" t="s">
        <v>36</v>
      </c>
      <c r="D74" t="s">
        <v>105</v>
      </c>
      <c r="F74">
        <v>1.1000000000000001</v>
      </c>
      <c r="G74" t="s">
        <v>10</v>
      </c>
      <c r="H74" t="s">
        <v>391</v>
      </c>
      <c r="I74" s="51">
        <v>2</v>
      </c>
      <c r="J74" s="51"/>
      <c r="K74" s="51"/>
      <c r="L74" s="51"/>
      <c r="M74" s="51"/>
      <c r="N74" s="52">
        <v>2</v>
      </c>
      <c r="O74" s="51">
        <v>2</v>
      </c>
      <c r="P74" s="51"/>
      <c r="Q74" s="51">
        <v>2</v>
      </c>
      <c r="R74" s="53">
        <v>4</v>
      </c>
      <c r="S74" s="51"/>
      <c r="T74" s="51"/>
      <c r="U74" s="51"/>
      <c r="V74" s="51"/>
      <c r="W74" s="54">
        <v>0</v>
      </c>
      <c r="X74" s="51"/>
      <c r="Y74" s="51"/>
      <c r="Z74" s="55" t="s">
        <v>358</v>
      </c>
      <c r="AA74" s="56">
        <v>0</v>
      </c>
      <c r="AB74" s="58">
        <v>6</v>
      </c>
      <c r="AC74"/>
      <c r="AD74" s="41">
        <v>9.5553698865978899E-3</v>
      </c>
      <c r="AE74" s="45" t="str">
        <f>_xlfn.IFNA(MATCH(B74,'Selected Projects Group B'!$A$3:$A$114,0),"Not on selected project list")</f>
        <v>Not on selected project list</v>
      </c>
      <c r="AF74" s="45">
        <f>_xlfn.IFNA(MATCH(B74,'Waitlisted Projects Group B'!$A$2:$A$114,0),"Not on waitlist")</f>
        <v>16</v>
      </c>
    </row>
    <row r="75" spans="1:32" ht="16.5" customHeight="1">
      <c r="A75">
        <v>1085</v>
      </c>
      <c r="B75" s="50">
        <v>95311</v>
      </c>
      <c r="C75" t="s">
        <v>39</v>
      </c>
      <c r="D75" t="s">
        <v>157</v>
      </c>
      <c r="F75">
        <v>2</v>
      </c>
      <c r="G75" t="s">
        <v>10</v>
      </c>
      <c r="H75" t="s">
        <v>391</v>
      </c>
      <c r="I75" s="51"/>
      <c r="J75" s="51"/>
      <c r="K75" s="51">
        <v>1</v>
      </c>
      <c r="L75" s="51">
        <v>1</v>
      </c>
      <c r="M75" s="51">
        <v>-2</v>
      </c>
      <c r="N75" s="52">
        <v>0</v>
      </c>
      <c r="O75" s="51"/>
      <c r="P75" s="51"/>
      <c r="Q75" s="51">
        <v>2</v>
      </c>
      <c r="R75" s="53">
        <v>2</v>
      </c>
      <c r="S75" s="51"/>
      <c r="T75" s="51"/>
      <c r="U75" s="51"/>
      <c r="V75" s="51"/>
      <c r="W75" s="54">
        <v>0</v>
      </c>
      <c r="X75" s="51">
        <v>1</v>
      </c>
      <c r="Y75" s="51">
        <v>2</v>
      </c>
      <c r="Z75" s="55">
        <v>0.72448979591836804</v>
      </c>
      <c r="AA75" s="56">
        <v>3.7244897959183678</v>
      </c>
      <c r="AB75" s="58">
        <v>5.7244897959183678</v>
      </c>
      <c r="AC75" s="57">
        <v>44628</v>
      </c>
      <c r="AD75" s="41">
        <v>0.98186318812606999</v>
      </c>
      <c r="AE75" s="45">
        <f>_xlfn.IFNA(MATCH(B75,'Selected Projects Group B'!$A$3:$A$114,0),"Not on selected project list")</f>
        <v>55</v>
      </c>
      <c r="AF75" s="45" t="str">
        <f>_xlfn.IFNA(MATCH(B75,'Waitlisted Projects Group B'!$A$2:$A$114,0),"Not on waitlist")</f>
        <v>Not on waitlist</v>
      </c>
    </row>
    <row r="76" spans="1:32" ht="16.5" customHeight="1">
      <c r="A76">
        <v>1085</v>
      </c>
      <c r="B76" s="50">
        <v>95084</v>
      </c>
      <c r="C76" t="s">
        <v>39</v>
      </c>
      <c r="D76" t="s">
        <v>407</v>
      </c>
      <c r="F76" s="1">
        <v>2</v>
      </c>
      <c r="G76" t="s">
        <v>10</v>
      </c>
      <c r="H76" t="s">
        <v>391</v>
      </c>
      <c r="I76" s="51"/>
      <c r="J76" s="51"/>
      <c r="K76" s="51">
        <v>1</v>
      </c>
      <c r="L76" s="51">
        <v>1</v>
      </c>
      <c r="M76" s="51"/>
      <c r="N76" s="52">
        <v>2</v>
      </c>
      <c r="O76" s="51"/>
      <c r="P76" s="51"/>
      <c r="Q76" s="51"/>
      <c r="R76" s="53">
        <v>0</v>
      </c>
      <c r="S76" s="51"/>
      <c r="T76" s="51"/>
      <c r="U76" s="51"/>
      <c r="V76" s="51"/>
      <c r="W76" s="54">
        <v>0</v>
      </c>
      <c r="X76" s="51">
        <v>1</v>
      </c>
      <c r="Y76" s="51">
        <v>2</v>
      </c>
      <c r="Z76" s="55">
        <v>0.72448979591836804</v>
      </c>
      <c r="AA76" s="56">
        <v>3.7244897959183678</v>
      </c>
      <c r="AB76" s="58">
        <v>5.7244897959183678</v>
      </c>
      <c r="AC76" s="57">
        <v>44628</v>
      </c>
      <c r="AD76" s="41">
        <v>0.330476527237546</v>
      </c>
      <c r="AE76" s="45">
        <f>_xlfn.IFNA(MATCH(B76,'Selected Projects Group B'!$A$3:$A$114,0),"Not on selected project list")</f>
        <v>56</v>
      </c>
      <c r="AF76" s="45" t="str">
        <f>_xlfn.IFNA(MATCH(B76,'Waitlisted Projects Group B'!$A$2:$A$114,0),"Not on waitlist")</f>
        <v>Not on waitlist</v>
      </c>
    </row>
    <row r="77" spans="1:32">
      <c r="A77">
        <v>152</v>
      </c>
      <c r="B77" s="50">
        <v>94452</v>
      </c>
      <c r="C77" t="s">
        <v>158</v>
      </c>
      <c r="D77" t="s">
        <v>160</v>
      </c>
      <c r="F77">
        <v>2</v>
      </c>
      <c r="G77" t="s">
        <v>10</v>
      </c>
      <c r="H77" t="s">
        <v>391</v>
      </c>
      <c r="I77" s="51"/>
      <c r="J77" s="51"/>
      <c r="K77" s="51">
        <v>1</v>
      </c>
      <c r="L77" s="51">
        <v>1</v>
      </c>
      <c r="M77" s="51"/>
      <c r="N77" s="52">
        <v>2</v>
      </c>
      <c r="O77" s="51"/>
      <c r="P77" s="51"/>
      <c r="Q77" s="51">
        <v>2</v>
      </c>
      <c r="R77" s="53">
        <v>2</v>
      </c>
      <c r="S77" s="51"/>
      <c r="T77" s="51"/>
      <c r="U77" s="51"/>
      <c r="V77" s="51"/>
      <c r="W77" s="54">
        <v>0</v>
      </c>
      <c r="X77" s="51">
        <v>1</v>
      </c>
      <c r="Y77" s="51"/>
      <c r="Z77" s="55">
        <v>0.61734693877551117</v>
      </c>
      <c r="AA77" s="56">
        <v>1.6173469387755111</v>
      </c>
      <c r="AB77" s="58">
        <v>5.6173469387755111</v>
      </c>
      <c r="AC77" s="57">
        <v>44666</v>
      </c>
      <c r="AD77" s="41">
        <v>0.94881195782872896</v>
      </c>
      <c r="AE77" s="45">
        <f>_xlfn.IFNA(MATCH(B77,'Selected Projects Group B'!$A$3:$A$114,0),"Not on selected project list")</f>
        <v>57</v>
      </c>
      <c r="AF77" s="45" t="str">
        <f>_xlfn.IFNA(MATCH(B77,'Waitlisted Projects Group B'!$A$2:$A$114,0),"Not on waitlist")</f>
        <v>Not on waitlist</v>
      </c>
    </row>
    <row r="78" spans="1:32">
      <c r="A78">
        <v>152</v>
      </c>
      <c r="B78" s="50">
        <v>94043</v>
      </c>
      <c r="C78" t="s">
        <v>158</v>
      </c>
      <c r="D78" t="s">
        <v>159</v>
      </c>
      <c r="F78">
        <v>2</v>
      </c>
      <c r="G78" t="s">
        <v>10</v>
      </c>
      <c r="H78" t="s">
        <v>391</v>
      </c>
      <c r="I78" s="51"/>
      <c r="J78" s="51"/>
      <c r="K78" s="51">
        <v>1</v>
      </c>
      <c r="L78" s="51">
        <v>1</v>
      </c>
      <c r="M78" s="51"/>
      <c r="N78" s="52">
        <v>2</v>
      </c>
      <c r="O78" s="51"/>
      <c r="P78" s="51"/>
      <c r="Q78" s="51">
        <v>2</v>
      </c>
      <c r="R78" s="53">
        <v>2</v>
      </c>
      <c r="S78" s="51"/>
      <c r="T78" s="51"/>
      <c r="U78" s="51"/>
      <c r="V78" s="51"/>
      <c r="W78" s="54">
        <v>0</v>
      </c>
      <c r="X78" s="51">
        <v>1</v>
      </c>
      <c r="Y78" s="51"/>
      <c r="Z78" s="55">
        <v>0.61734693877551117</v>
      </c>
      <c r="AA78" s="56">
        <v>1.6173469387755111</v>
      </c>
      <c r="AB78" s="58">
        <v>5.6173469387755111</v>
      </c>
      <c r="AC78" s="57">
        <v>44666</v>
      </c>
      <c r="AD78" s="41">
        <v>0.683302160123756</v>
      </c>
      <c r="AE78" s="45">
        <f>_xlfn.IFNA(MATCH(B78,'Selected Projects Group B'!$A$3:$A$114,0),"Not on selected project list")</f>
        <v>58</v>
      </c>
      <c r="AF78" s="45" t="str">
        <f>_xlfn.IFNA(MATCH(B78,'Waitlisted Projects Group B'!$A$2:$A$114,0),"Not on waitlist")</f>
        <v>Not on waitlist</v>
      </c>
    </row>
    <row r="79" spans="1:32" ht="14.45" customHeight="1">
      <c r="A79">
        <v>343</v>
      </c>
      <c r="B79" s="50">
        <v>95233</v>
      </c>
      <c r="C79" t="s">
        <v>24</v>
      </c>
      <c r="D79" t="s">
        <v>165</v>
      </c>
      <c r="E79" t="s">
        <v>356</v>
      </c>
      <c r="F79">
        <v>4.95</v>
      </c>
      <c r="G79" t="s">
        <v>10</v>
      </c>
      <c r="H79" t="s">
        <v>391</v>
      </c>
      <c r="I79" s="51"/>
      <c r="J79" s="51"/>
      <c r="K79" s="51">
        <v>1</v>
      </c>
      <c r="L79" s="51">
        <v>1</v>
      </c>
      <c r="M79" s="51"/>
      <c r="N79" s="52">
        <v>2</v>
      </c>
      <c r="O79" s="51"/>
      <c r="P79" s="51"/>
      <c r="Q79" s="51"/>
      <c r="R79" s="53">
        <v>0</v>
      </c>
      <c r="S79" s="51"/>
      <c r="T79" s="51"/>
      <c r="U79" s="51"/>
      <c r="V79" s="51"/>
      <c r="W79" s="54">
        <v>0</v>
      </c>
      <c r="X79" s="51">
        <v>1</v>
      </c>
      <c r="Y79" s="51">
        <v>2</v>
      </c>
      <c r="Z79" s="55">
        <v>0.28061224489796016</v>
      </c>
      <c r="AA79" s="56">
        <v>3.2806122448979602</v>
      </c>
      <c r="AB79" s="58">
        <v>5.2806122448979602</v>
      </c>
      <c r="AC79" s="57">
        <v>44861</v>
      </c>
      <c r="AD79" s="41">
        <v>0.20810863348285999</v>
      </c>
      <c r="AE79" s="45">
        <f>_xlfn.IFNA(MATCH(B79,'Selected Projects Group B'!$A$3:$A$114,0),"Not on selected project list")</f>
        <v>59</v>
      </c>
      <c r="AF79" s="45" t="str">
        <f>_xlfn.IFNA(MATCH(B79,'Waitlisted Projects Group B'!$A$2:$A$114,0),"Not on waitlist")</f>
        <v>Not on waitlist</v>
      </c>
    </row>
    <row r="80" spans="1:32" ht="16.5" customHeight="1">
      <c r="A80">
        <v>145</v>
      </c>
      <c r="B80" s="50">
        <v>95322</v>
      </c>
      <c r="C80" t="s">
        <v>29</v>
      </c>
      <c r="D80" t="s">
        <v>177</v>
      </c>
      <c r="F80">
        <v>5</v>
      </c>
      <c r="G80" t="s">
        <v>10</v>
      </c>
      <c r="H80" t="s">
        <v>391</v>
      </c>
      <c r="I80" s="51"/>
      <c r="J80" s="51"/>
      <c r="K80" s="51">
        <v>1</v>
      </c>
      <c r="L80" s="51">
        <v>1</v>
      </c>
      <c r="M80" s="51"/>
      <c r="N80" s="52">
        <v>2</v>
      </c>
      <c r="O80" s="51"/>
      <c r="P80" s="51"/>
      <c r="Q80" s="51"/>
      <c r="R80" s="53">
        <v>0</v>
      </c>
      <c r="S80" s="51"/>
      <c r="T80" s="51"/>
      <c r="U80" s="51"/>
      <c r="V80" s="51">
        <v>1</v>
      </c>
      <c r="W80" s="54">
        <v>1</v>
      </c>
      <c r="X80" s="51">
        <v>1</v>
      </c>
      <c r="Y80" s="51"/>
      <c r="Z80" s="55">
        <v>0.87755102040816357</v>
      </c>
      <c r="AA80" s="56">
        <v>1.8775510204081636</v>
      </c>
      <c r="AB80" s="58">
        <v>4.8775510204081636</v>
      </c>
      <c r="AC80" s="57">
        <v>44487</v>
      </c>
      <c r="AD80" s="41">
        <v>3.04310123684144E-2</v>
      </c>
      <c r="AE80" s="45">
        <f>_xlfn.IFNA(MATCH(B80,'Selected Projects Group B'!$A$3:$A$114,0),"Not on selected project list")</f>
        <v>60</v>
      </c>
      <c r="AF80" s="45" t="str">
        <f>_xlfn.IFNA(MATCH(B80,'Waitlisted Projects Group B'!$A$2:$A$114,0),"Not on waitlist")</f>
        <v>Not on waitlist</v>
      </c>
    </row>
    <row r="81" spans="1:32" ht="14.45" customHeight="1">
      <c r="A81">
        <v>80</v>
      </c>
      <c r="B81" s="50">
        <v>95220</v>
      </c>
      <c r="C81" t="s">
        <v>36</v>
      </c>
      <c r="D81" t="s">
        <v>206</v>
      </c>
      <c r="F81">
        <v>1.87</v>
      </c>
      <c r="G81" t="s">
        <v>10</v>
      </c>
      <c r="H81" t="s">
        <v>391</v>
      </c>
      <c r="I81" s="51">
        <v>2</v>
      </c>
      <c r="J81" s="51"/>
      <c r="K81" s="51"/>
      <c r="L81" s="51"/>
      <c r="M81" s="51"/>
      <c r="N81" s="52">
        <v>2</v>
      </c>
      <c r="O81" s="51"/>
      <c r="P81" s="51"/>
      <c r="Q81" s="51">
        <v>2</v>
      </c>
      <c r="R81" s="53">
        <v>2</v>
      </c>
      <c r="S81" s="51"/>
      <c r="T81" s="51"/>
      <c r="U81" s="51"/>
      <c r="V81" s="51"/>
      <c r="W81" s="54">
        <v>0</v>
      </c>
      <c r="X81" s="51"/>
      <c r="Y81" s="51"/>
      <c r="Z81" s="55" t="s">
        <v>358</v>
      </c>
      <c r="AA81" s="56">
        <v>0</v>
      </c>
      <c r="AB81" s="58">
        <v>4</v>
      </c>
      <c r="AC81"/>
      <c r="AD81" s="41">
        <v>0.98091024713069497</v>
      </c>
      <c r="AE81" s="45" t="str">
        <f>_xlfn.IFNA(MATCH(B81,'Selected Projects Group B'!$A$3:$A$114,0),"Not on selected project list")</f>
        <v>Not on selected project list</v>
      </c>
      <c r="AF81" s="45" t="str">
        <f>_xlfn.IFNA(MATCH(B81,'Waitlisted Projects Group B'!$A$2:$A$114,0),"Not on waitlist")</f>
        <v>Not on waitlist</v>
      </c>
    </row>
    <row r="82" spans="1:32" ht="16.5" customHeight="1">
      <c r="A82">
        <v>656</v>
      </c>
      <c r="B82" s="50">
        <v>95407</v>
      </c>
      <c r="C82" t="s">
        <v>97</v>
      </c>
      <c r="D82" t="s">
        <v>239</v>
      </c>
      <c r="F82">
        <v>1.0625</v>
      </c>
      <c r="G82" t="s">
        <v>10</v>
      </c>
      <c r="H82" t="s">
        <v>391</v>
      </c>
      <c r="I82" s="51">
        <v>2</v>
      </c>
      <c r="J82" s="51"/>
      <c r="K82" s="51"/>
      <c r="L82" s="51"/>
      <c r="M82" s="51"/>
      <c r="N82" s="52">
        <v>2</v>
      </c>
      <c r="O82" s="51"/>
      <c r="P82" s="51"/>
      <c r="Q82" s="51">
        <v>2</v>
      </c>
      <c r="R82" s="53">
        <v>2</v>
      </c>
      <c r="S82" s="51"/>
      <c r="T82" s="51"/>
      <c r="U82" s="51"/>
      <c r="V82" s="51"/>
      <c r="W82" s="54">
        <v>0</v>
      </c>
      <c r="X82" s="51"/>
      <c r="Y82" s="51"/>
      <c r="Z82" s="55" t="s">
        <v>358</v>
      </c>
      <c r="AA82" s="56">
        <v>0</v>
      </c>
      <c r="AB82" s="58">
        <v>4</v>
      </c>
      <c r="AC82"/>
      <c r="AD82" s="41">
        <v>0.96134219696028</v>
      </c>
      <c r="AE82" s="45" t="str">
        <f>_xlfn.IFNA(MATCH(B82,'Selected Projects Group B'!$A$3:$A$114,0),"Not on selected project list")</f>
        <v>Not on selected project list</v>
      </c>
      <c r="AF82" s="45" t="str">
        <f>_xlfn.IFNA(MATCH(B82,'Waitlisted Projects Group B'!$A$2:$A$114,0),"Not on waitlist")</f>
        <v>Not on waitlist</v>
      </c>
    </row>
    <row r="83" spans="1:32" ht="29.1">
      <c r="A83">
        <v>80</v>
      </c>
      <c r="B83" s="50">
        <v>95386</v>
      </c>
      <c r="C83" t="s">
        <v>36</v>
      </c>
      <c r="D83" t="s">
        <v>235</v>
      </c>
      <c r="F83">
        <v>0.55000000000000004</v>
      </c>
      <c r="G83" t="s">
        <v>10</v>
      </c>
      <c r="H83" t="s">
        <v>391</v>
      </c>
      <c r="I83" s="51">
        <v>2</v>
      </c>
      <c r="J83" s="51"/>
      <c r="K83" s="51"/>
      <c r="L83" s="51"/>
      <c r="M83" s="51"/>
      <c r="N83" s="52">
        <v>2</v>
      </c>
      <c r="O83" s="51"/>
      <c r="P83" s="51"/>
      <c r="Q83" s="51">
        <v>2</v>
      </c>
      <c r="R83" s="53">
        <v>2</v>
      </c>
      <c r="S83" s="51"/>
      <c r="T83" s="51"/>
      <c r="U83" s="51"/>
      <c r="V83" s="51"/>
      <c r="W83" s="54">
        <v>0</v>
      </c>
      <c r="X83" s="51"/>
      <c r="Y83" s="51"/>
      <c r="Z83" s="55" t="s">
        <v>358</v>
      </c>
      <c r="AA83" s="56">
        <v>0</v>
      </c>
      <c r="AB83" s="58">
        <v>4</v>
      </c>
      <c r="AC83"/>
      <c r="AD83" s="41">
        <v>0.95938718693089597</v>
      </c>
      <c r="AE83" s="45" t="str">
        <f>_xlfn.IFNA(MATCH(B83,'Selected Projects Group B'!$A$3:$A$114,0),"Not on selected project list")</f>
        <v>Not on selected project list</v>
      </c>
      <c r="AF83" s="45" t="str">
        <f>_xlfn.IFNA(MATCH(B83,'Waitlisted Projects Group B'!$A$2:$A$114,0),"Not on waitlist")</f>
        <v>Not on waitlist</v>
      </c>
    </row>
    <row r="84" spans="1:32" ht="29.1">
      <c r="A84">
        <v>95</v>
      </c>
      <c r="B84" s="50">
        <v>94924</v>
      </c>
      <c r="C84" t="s">
        <v>196</v>
      </c>
      <c r="D84" t="s">
        <v>197</v>
      </c>
      <c r="F84">
        <v>5</v>
      </c>
      <c r="G84" t="s">
        <v>10</v>
      </c>
      <c r="H84" t="s">
        <v>391</v>
      </c>
      <c r="I84" s="51"/>
      <c r="J84" s="51"/>
      <c r="K84" s="51">
        <v>1</v>
      </c>
      <c r="L84" s="51">
        <v>1</v>
      </c>
      <c r="M84" s="51"/>
      <c r="N84" s="52">
        <v>2</v>
      </c>
      <c r="O84" s="51"/>
      <c r="P84" s="51">
        <v>2</v>
      </c>
      <c r="Q84" s="51"/>
      <c r="R84" s="53">
        <v>2</v>
      </c>
      <c r="S84" s="51"/>
      <c r="T84" s="51"/>
      <c r="U84" s="51"/>
      <c r="V84" s="51"/>
      <c r="W84" s="54">
        <v>0</v>
      </c>
      <c r="X84" s="51"/>
      <c r="Y84" s="51"/>
      <c r="Z84" s="55" t="s">
        <v>358</v>
      </c>
      <c r="AA84" s="56">
        <v>0</v>
      </c>
      <c r="AB84" s="58">
        <v>4</v>
      </c>
      <c r="AC84"/>
      <c r="AD84" s="41">
        <v>0.936425471317062</v>
      </c>
      <c r="AE84" s="45" t="str">
        <f>_xlfn.IFNA(MATCH(B84,'Selected Projects Group B'!$A$3:$A$114,0),"Not on selected project list")</f>
        <v>Not on selected project list</v>
      </c>
      <c r="AF84" s="45" t="str">
        <f>_xlfn.IFNA(MATCH(B84,'Waitlisted Projects Group B'!$A$2:$A$114,0),"Not on waitlist")</f>
        <v>Not on waitlist</v>
      </c>
    </row>
    <row r="85" spans="1:32" ht="29.1">
      <c r="A85">
        <v>80</v>
      </c>
      <c r="B85" s="50">
        <v>95355</v>
      </c>
      <c r="C85" t="s">
        <v>36</v>
      </c>
      <c r="D85" t="s">
        <v>229</v>
      </c>
      <c r="F85">
        <v>0.77</v>
      </c>
      <c r="G85" t="s">
        <v>10</v>
      </c>
      <c r="H85" t="s">
        <v>391</v>
      </c>
      <c r="I85" s="51">
        <v>2</v>
      </c>
      <c r="J85" s="51"/>
      <c r="K85" s="51"/>
      <c r="L85" s="51"/>
      <c r="M85" s="51"/>
      <c r="N85" s="52">
        <v>2</v>
      </c>
      <c r="O85" s="51"/>
      <c r="P85" s="51"/>
      <c r="Q85" s="51">
        <v>2</v>
      </c>
      <c r="R85" s="53">
        <v>2</v>
      </c>
      <c r="S85" s="51"/>
      <c r="T85" s="51"/>
      <c r="U85" s="51"/>
      <c r="V85" s="51"/>
      <c r="W85" s="54">
        <v>0</v>
      </c>
      <c r="X85" s="51"/>
      <c r="Y85" s="51"/>
      <c r="Z85" s="55" t="s">
        <v>358</v>
      </c>
      <c r="AA85" s="56">
        <v>0</v>
      </c>
      <c r="AB85" s="58">
        <v>4</v>
      </c>
      <c r="AC85"/>
      <c r="AD85" s="41">
        <v>0.92897156298216599</v>
      </c>
      <c r="AE85" s="45" t="str">
        <f>_xlfn.IFNA(MATCH(B85,'Selected Projects Group B'!$A$3:$A$114,0),"Not on selected project list")</f>
        <v>Not on selected project list</v>
      </c>
      <c r="AF85" s="45" t="str">
        <f>_xlfn.IFNA(MATCH(B85,'Waitlisted Projects Group B'!$A$2:$A$114,0),"Not on waitlist")</f>
        <v>Not on waitlist</v>
      </c>
    </row>
    <row r="86" spans="1:32" ht="16.5" customHeight="1">
      <c r="A86">
        <v>80</v>
      </c>
      <c r="B86" s="50">
        <v>95369</v>
      </c>
      <c r="C86" t="s">
        <v>36</v>
      </c>
      <c r="D86" t="s">
        <v>232</v>
      </c>
      <c r="F86">
        <v>1.21</v>
      </c>
      <c r="G86" t="s">
        <v>10</v>
      </c>
      <c r="H86" t="s">
        <v>391</v>
      </c>
      <c r="I86" s="51">
        <v>2</v>
      </c>
      <c r="J86" s="51"/>
      <c r="K86" s="51"/>
      <c r="L86" s="51"/>
      <c r="M86" s="51"/>
      <c r="N86" s="52">
        <v>2</v>
      </c>
      <c r="O86" s="51"/>
      <c r="P86" s="51"/>
      <c r="Q86" s="51">
        <v>2</v>
      </c>
      <c r="R86" s="53">
        <v>2</v>
      </c>
      <c r="S86" s="51"/>
      <c r="T86" s="51"/>
      <c r="U86" s="51"/>
      <c r="V86" s="51"/>
      <c r="W86" s="54">
        <v>0</v>
      </c>
      <c r="X86" s="51"/>
      <c r="Y86" s="51"/>
      <c r="Z86" s="55" t="s">
        <v>358</v>
      </c>
      <c r="AA86" s="56">
        <v>0</v>
      </c>
      <c r="AB86" s="58">
        <v>4</v>
      </c>
      <c r="AC86"/>
      <c r="AD86" s="41">
        <v>0.90879629109516702</v>
      </c>
      <c r="AE86" s="45" t="str">
        <f>_xlfn.IFNA(MATCH(B86,'Selected Projects Group B'!$A$3:$A$114,0),"Not on selected project list")</f>
        <v>Not on selected project list</v>
      </c>
      <c r="AF86" s="45" t="str">
        <f>_xlfn.IFNA(MATCH(B86,'Waitlisted Projects Group B'!$A$2:$A$114,0),"Not on waitlist")</f>
        <v>Not on waitlist</v>
      </c>
    </row>
    <row r="87" spans="1:32" ht="16.5" customHeight="1">
      <c r="A87">
        <v>656</v>
      </c>
      <c r="B87" s="50">
        <v>94378</v>
      </c>
      <c r="C87" t="s">
        <v>97</v>
      </c>
      <c r="D87" t="s">
        <v>192</v>
      </c>
      <c r="F87">
        <v>0.5</v>
      </c>
      <c r="G87" t="s">
        <v>10</v>
      </c>
      <c r="H87" t="s">
        <v>391</v>
      </c>
      <c r="I87" s="51">
        <v>2</v>
      </c>
      <c r="J87" s="51"/>
      <c r="K87" s="51"/>
      <c r="L87" s="51"/>
      <c r="M87" s="51"/>
      <c r="N87" s="52">
        <v>2</v>
      </c>
      <c r="O87" s="51"/>
      <c r="P87" s="51"/>
      <c r="Q87" s="51">
        <v>2</v>
      </c>
      <c r="R87" s="53">
        <v>2</v>
      </c>
      <c r="S87" s="51"/>
      <c r="T87" s="51"/>
      <c r="U87" s="51"/>
      <c r="V87" s="51"/>
      <c r="W87" s="54">
        <v>0</v>
      </c>
      <c r="X87" s="51"/>
      <c r="Y87" s="51"/>
      <c r="Z87" s="55" t="s">
        <v>358</v>
      </c>
      <c r="AA87" s="56">
        <v>0</v>
      </c>
      <c r="AB87" s="58">
        <v>4</v>
      </c>
      <c r="AC87"/>
      <c r="AD87" s="41">
        <v>0.85261501788696503</v>
      </c>
      <c r="AE87" s="45" t="str">
        <f>_xlfn.IFNA(MATCH(B87,'Selected Projects Group B'!$A$3:$A$114,0),"Not on selected project list")</f>
        <v>Not on selected project list</v>
      </c>
      <c r="AF87" s="45" t="str">
        <f>_xlfn.IFNA(MATCH(B87,'Waitlisted Projects Group B'!$A$2:$A$114,0),"Not on waitlist")</f>
        <v>Not on waitlist</v>
      </c>
    </row>
    <row r="88" spans="1:32" ht="16.5" customHeight="1">
      <c r="A88">
        <v>80</v>
      </c>
      <c r="B88" s="50">
        <v>95234</v>
      </c>
      <c r="C88" t="s">
        <v>36</v>
      </c>
      <c r="D88" t="s">
        <v>208</v>
      </c>
      <c r="F88">
        <v>1.65</v>
      </c>
      <c r="G88" t="s">
        <v>10</v>
      </c>
      <c r="H88" t="s">
        <v>391</v>
      </c>
      <c r="I88" s="51">
        <v>2</v>
      </c>
      <c r="J88" s="51"/>
      <c r="K88" s="51"/>
      <c r="L88" s="51"/>
      <c r="M88" s="51"/>
      <c r="N88" s="52">
        <v>2</v>
      </c>
      <c r="O88" s="51"/>
      <c r="P88" s="51"/>
      <c r="Q88" s="51">
        <v>2</v>
      </c>
      <c r="R88" s="53">
        <v>2</v>
      </c>
      <c r="S88" s="51"/>
      <c r="T88" s="51"/>
      <c r="U88" s="51"/>
      <c r="V88" s="51"/>
      <c r="W88" s="54">
        <v>0</v>
      </c>
      <c r="X88" s="51"/>
      <c r="Y88" s="51"/>
      <c r="Z88" s="55" t="s">
        <v>358</v>
      </c>
      <c r="AA88" s="56">
        <v>0</v>
      </c>
      <c r="AB88" s="58">
        <v>4</v>
      </c>
      <c r="AC88"/>
      <c r="AD88" s="41">
        <v>0.85163995489429101</v>
      </c>
      <c r="AE88" s="45" t="str">
        <f>_xlfn.IFNA(MATCH(B88,'Selected Projects Group B'!$A$3:$A$114,0),"Not on selected project list")</f>
        <v>Not on selected project list</v>
      </c>
      <c r="AF88" s="45" t="str">
        <f>_xlfn.IFNA(MATCH(B88,'Waitlisted Projects Group B'!$A$2:$A$114,0),"Not on waitlist")</f>
        <v>Not on waitlist</v>
      </c>
    </row>
    <row r="89" spans="1:32" ht="29.1">
      <c r="A89">
        <v>80</v>
      </c>
      <c r="B89" s="50">
        <v>95438</v>
      </c>
      <c r="C89" t="s">
        <v>36</v>
      </c>
      <c r="D89" t="s">
        <v>241</v>
      </c>
      <c r="F89">
        <v>5</v>
      </c>
      <c r="G89" t="s">
        <v>10</v>
      </c>
      <c r="H89" t="s">
        <v>391</v>
      </c>
      <c r="I89" s="51">
        <v>2</v>
      </c>
      <c r="J89" s="51"/>
      <c r="K89" s="51"/>
      <c r="L89" s="51"/>
      <c r="M89" s="51"/>
      <c r="N89" s="52">
        <v>2</v>
      </c>
      <c r="O89" s="51"/>
      <c r="P89" s="51"/>
      <c r="Q89" s="51">
        <v>2</v>
      </c>
      <c r="R89" s="53">
        <v>2</v>
      </c>
      <c r="S89" s="51"/>
      <c r="T89" s="51"/>
      <c r="U89" s="51"/>
      <c r="V89" s="51"/>
      <c r="W89" s="54">
        <v>0</v>
      </c>
      <c r="X89" s="51"/>
      <c r="Y89" s="51"/>
      <c r="Z89" s="55" t="s">
        <v>358</v>
      </c>
      <c r="AA89" s="56">
        <v>0</v>
      </c>
      <c r="AB89" s="58">
        <v>4</v>
      </c>
      <c r="AC89"/>
      <c r="AD89" s="41">
        <v>0.841987410628944</v>
      </c>
      <c r="AE89" s="45" t="str">
        <f>_xlfn.IFNA(MATCH(B89,'Selected Projects Group B'!$A$3:$A$114,0),"Not on selected project list")</f>
        <v>Not on selected project list</v>
      </c>
      <c r="AF89" s="45" t="str">
        <f>_xlfn.IFNA(MATCH(B89,'Waitlisted Projects Group B'!$A$2:$A$114,0),"Not on waitlist")</f>
        <v>Not on waitlist</v>
      </c>
    </row>
    <row r="90" spans="1:32" ht="16.5" customHeight="1">
      <c r="A90">
        <v>80</v>
      </c>
      <c r="B90" s="50">
        <v>95248</v>
      </c>
      <c r="C90" t="s">
        <v>36</v>
      </c>
      <c r="D90" t="s">
        <v>211</v>
      </c>
      <c r="F90">
        <v>1.1000000000000001</v>
      </c>
      <c r="G90" t="s">
        <v>10</v>
      </c>
      <c r="H90" t="s">
        <v>391</v>
      </c>
      <c r="I90" s="51">
        <v>2</v>
      </c>
      <c r="J90" s="51"/>
      <c r="K90" s="51"/>
      <c r="L90" s="51"/>
      <c r="M90" s="51"/>
      <c r="N90" s="52">
        <v>2</v>
      </c>
      <c r="O90" s="51"/>
      <c r="P90" s="51"/>
      <c r="Q90" s="51">
        <v>2</v>
      </c>
      <c r="R90" s="53">
        <v>2</v>
      </c>
      <c r="S90" s="51"/>
      <c r="T90" s="51"/>
      <c r="U90" s="51"/>
      <c r="V90" s="51"/>
      <c r="W90" s="54">
        <v>0</v>
      </c>
      <c r="X90" s="51"/>
      <c r="Y90" s="51"/>
      <c r="Z90" s="55" t="s">
        <v>358</v>
      </c>
      <c r="AA90" s="56">
        <v>0</v>
      </c>
      <c r="AB90" s="58">
        <v>4</v>
      </c>
      <c r="AC90"/>
      <c r="AD90" s="41">
        <v>0.83114087341182696</v>
      </c>
      <c r="AE90" s="45" t="str">
        <f>_xlfn.IFNA(MATCH(B90,'Selected Projects Group B'!$A$3:$A$114,0),"Not on selected project list")</f>
        <v>Not on selected project list</v>
      </c>
      <c r="AF90" s="45" t="str">
        <f>_xlfn.IFNA(MATCH(B90,'Waitlisted Projects Group B'!$A$2:$A$114,0),"Not on waitlist")</f>
        <v>Not on waitlist</v>
      </c>
    </row>
    <row r="91" spans="1:32" ht="29.1">
      <c r="A91">
        <v>656</v>
      </c>
      <c r="B91" s="50">
        <v>95413</v>
      </c>
      <c r="C91" t="s">
        <v>97</v>
      </c>
      <c r="D91" t="s">
        <v>240</v>
      </c>
      <c r="F91">
        <v>1.0625</v>
      </c>
      <c r="G91" t="s">
        <v>10</v>
      </c>
      <c r="H91" t="s">
        <v>391</v>
      </c>
      <c r="I91" s="51">
        <v>2</v>
      </c>
      <c r="J91" s="51"/>
      <c r="K91" s="51"/>
      <c r="L91" s="51"/>
      <c r="M91" s="51"/>
      <c r="N91" s="52">
        <v>2</v>
      </c>
      <c r="O91" s="51"/>
      <c r="P91" s="51"/>
      <c r="Q91" s="51">
        <v>2</v>
      </c>
      <c r="R91" s="53">
        <v>2</v>
      </c>
      <c r="S91" s="51"/>
      <c r="T91" s="51"/>
      <c r="U91" s="51"/>
      <c r="V91" s="51"/>
      <c r="W91" s="54">
        <v>0</v>
      </c>
      <c r="X91" s="51"/>
      <c r="Y91" s="51"/>
      <c r="Z91" s="55" t="s">
        <v>358</v>
      </c>
      <c r="AA91" s="56">
        <v>0</v>
      </c>
      <c r="AB91" s="58">
        <v>4</v>
      </c>
      <c r="AC91"/>
      <c r="AD91" s="41">
        <v>0.81128324895768</v>
      </c>
      <c r="AE91" s="45" t="str">
        <f>_xlfn.IFNA(MATCH(B91,'Selected Projects Group B'!$A$3:$A$114,0),"Not on selected project list")</f>
        <v>Not on selected project list</v>
      </c>
      <c r="AF91" s="45" t="str">
        <f>_xlfn.IFNA(MATCH(B91,'Waitlisted Projects Group B'!$A$2:$A$114,0),"Not on waitlist")</f>
        <v>Not on waitlist</v>
      </c>
    </row>
    <row r="92" spans="1:32" ht="29.1">
      <c r="A92">
        <v>80</v>
      </c>
      <c r="B92" s="50">
        <v>95206</v>
      </c>
      <c r="C92" t="s">
        <v>36</v>
      </c>
      <c r="D92" t="s">
        <v>204</v>
      </c>
      <c r="F92">
        <v>0.88</v>
      </c>
      <c r="G92" t="s">
        <v>10</v>
      </c>
      <c r="H92" t="s">
        <v>391</v>
      </c>
      <c r="I92" s="51">
        <v>2</v>
      </c>
      <c r="J92" s="51"/>
      <c r="K92" s="51"/>
      <c r="L92" s="51"/>
      <c r="M92" s="51"/>
      <c r="N92" s="52">
        <v>2</v>
      </c>
      <c r="O92" s="51"/>
      <c r="P92" s="51"/>
      <c r="Q92" s="51">
        <v>2</v>
      </c>
      <c r="R92" s="53">
        <v>2</v>
      </c>
      <c r="S92" s="51"/>
      <c r="T92" s="51"/>
      <c r="U92" s="51"/>
      <c r="V92" s="51"/>
      <c r="W92" s="54">
        <v>0</v>
      </c>
      <c r="X92" s="51"/>
      <c r="Y92" s="51"/>
      <c r="Z92" s="55" t="s">
        <v>358</v>
      </c>
      <c r="AA92" s="56">
        <v>0</v>
      </c>
      <c r="AB92" s="58">
        <v>4</v>
      </c>
      <c r="AC92"/>
      <c r="AD92" s="41">
        <v>0.77197018706864795</v>
      </c>
      <c r="AE92" s="45" t="str">
        <f>_xlfn.IFNA(MATCH(B92,'Selected Projects Group B'!$A$3:$A$114,0),"Not on selected project list")</f>
        <v>Not on selected project list</v>
      </c>
      <c r="AF92" s="45" t="str">
        <f>_xlfn.IFNA(MATCH(B92,'Waitlisted Projects Group B'!$A$2:$A$114,0),"Not on waitlist")</f>
        <v>Not on waitlist</v>
      </c>
    </row>
    <row r="93" spans="1:32" ht="16.5" customHeight="1">
      <c r="A93">
        <v>80</v>
      </c>
      <c r="B93" s="50">
        <v>95301</v>
      </c>
      <c r="C93" t="s">
        <v>36</v>
      </c>
      <c r="D93" t="s">
        <v>222</v>
      </c>
      <c r="F93">
        <v>0.99</v>
      </c>
      <c r="G93" t="s">
        <v>10</v>
      </c>
      <c r="H93" t="s">
        <v>391</v>
      </c>
      <c r="I93" s="51">
        <v>2</v>
      </c>
      <c r="J93" s="51"/>
      <c r="K93" s="51"/>
      <c r="L93" s="51"/>
      <c r="M93" s="51"/>
      <c r="N93" s="52">
        <v>2</v>
      </c>
      <c r="O93" s="51"/>
      <c r="P93" s="51"/>
      <c r="Q93" s="51">
        <v>2</v>
      </c>
      <c r="R93" s="53">
        <v>2</v>
      </c>
      <c r="S93" s="51"/>
      <c r="T93" s="51"/>
      <c r="U93" s="51"/>
      <c r="V93" s="51"/>
      <c r="W93" s="54">
        <v>0</v>
      </c>
      <c r="X93" s="51"/>
      <c r="Y93" s="51"/>
      <c r="Z93" s="55" t="s">
        <v>358</v>
      </c>
      <c r="AA93" s="56">
        <v>0</v>
      </c>
      <c r="AB93" s="58">
        <v>4</v>
      </c>
      <c r="AC93"/>
      <c r="AD93" s="41">
        <v>0.67263161813581696</v>
      </c>
      <c r="AE93" s="45" t="str">
        <f>_xlfn.IFNA(MATCH(B93,'Selected Projects Group B'!$A$3:$A$114,0),"Not on selected project list")</f>
        <v>Not on selected project list</v>
      </c>
      <c r="AF93" s="45" t="str">
        <f>_xlfn.IFNA(MATCH(B93,'Waitlisted Projects Group B'!$A$2:$A$114,0),"Not on waitlist")</f>
        <v>Not on waitlist</v>
      </c>
    </row>
    <row r="94" spans="1:32" ht="14.45" customHeight="1">
      <c r="A94">
        <v>80</v>
      </c>
      <c r="B94" s="50">
        <v>95292</v>
      </c>
      <c r="C94" t="s">
        <v>36</v>
      </c>
      <c r="D94" t="s">
        <v>220</v>
      </c>
      <c r="F94">
        <v>0.88</v>
      </c>
      <c r="G94" t="s">
        <v>10</v>
      </c>
      <c r="H94" t="s">
        <v>391</v>
      </c>
      <c r="I94" s="51">
        <v>2</v>
      </c>
      <c r="J94" s="51"/>
      <c r="K94" s="51"/>
      <c r="L94" s="51"/>
      <c r="M94" s="51"/>
      <c r="N94" s="52">
        <v>2</v>
      </c>
      <c r="O94" s="51"/>
      <c r="P94" s="51"/>
      <c r="Q94" s="51">
        <v>2</v>
      </c>
      <c r="R94" s="53">
        <v>2</v>
      </c>
      <c r="S94" s="51"/>
      <c r="T94" s="51"/>
      <c r="U94" s="51"/>
      <c r="V94" s="51"/>
      <c r="W94" s="54">
        <v>0</v>
      </c>
      <c r="X94" s="51"/>
      <c r="Y94" s="51"/>
      <c r="Z94" s="55" t="s">
        <v>358</v>
      </c>
      <c r="AA94" s="56">
        <v>0</v>
      </c>
      <c r="AB94" s="58">
        <v>4</v>
      </c>
      <c r="AC94"/>
      <c r="AD94" s="41">
        <v>0.60948819699798396</v>
      </c>
      <c r="AE94" s="45" t="str">
        <f>_xlfn.IFNA(MATCH(B94,'Selected Projects Group B'!$A$3:$A$114,0),"Not on selected project list")</f>
        <v>Not on selected project list</v>
      </c>
      <c r="AF94" s="45" t="str">
        <f>_xlfn.IFNA(MATCH(B94,'Waitlisted Projects Group B'!$A$2:$A$114,0),"Not on waitlist")</f>
        <v>Not on waitlist</v>
      </c>
    </row>
    <row r="95" spans="1:32" ht="29.1">
      <c r="A95">
        <v>80</v>
      </c>
      <c r="B95" s="50">
        <v>95354</v>
      </c>
      <c r="C95" t="s">
        <v>36</v>
      </c>
      <c r="D95" t="s">
        <v>228</v>
      </c>
      <c r="F95">
        <v>0.22</v>
      </c>
      <c r="G95" t="s">
        <v>10</v>
      </c>
      <c r="H95" t="s">
        <v>391</v>
      </c>
      <c r="I95" s="51">
        <v>2</v>
      </c>
      <c r="J95" s="51"/>
      <c r="K95" s="51"/>
      <c r="L95" s="51"/>
      <c r="M95" s="51"/>
      <c r="N95" s="52">
        <v>2</v>
      </c>
      <c r="O95" s="51"/>
      <c r="P95" s="51"/>
      <c r="Q95" s="51">
        <v>2</v>
      </c>
      <c r="R95" s="53">
        <v>2</v>
      </c>
      <c r="S95" s="51"/>
      <c r="T95" s="51"/>
      <c r="U95" s="51"/>
      <c r="V95" s="51"/>
      <c r="W95" s="54">
        <v>0</v>
      </c>
      <c r="X95" s="51"/>
      <c r="Y95" s="51"/>
      <c r="Z95" s="55" t="s">
        <v>358</v>
      </c>
      <c r="AA95" s="56">
        <v>0</v>
      </c>
      <c r="AB95" s="58">
        <v>4</v>
      </c>
      <c r="AC95"/>
      <c r="AD95" s="41">
        <v>0.51439886369753496</v>
      </c>
      <c r="AE95" s="45" t="str">
        <f>_xlfn.IFNA(MATCH(B95,'Selected Projects Group B'!$A$3:$A$114,0),"Not on selected project list")</f>
        <v>Not on selected project list</v>
      </c>
      <c r="AF95" s="45" t="str">
        <f>_xlfn.IFNA(MATCH(B95,'Waitlisted Projects Group B'!$A$2:$A$114,0),"Not on waitlist")</f>
        <v>Not on waitlist</v>
      </c>
    </row>
    <row r="96" spans="1:32" ht="29.1">
      <c r="A96">
        <v>80</v>
      </c>
      <c r="B96" s="50">
        <v>95320</v>
      </c>
      <c r="C96" t="s">
        <v>36</v>
      </c>
      <c r="D96" t="s">
        <v>225</v>
      </c>
      <c r="F96">
        <v>0.88</v>
      </c>
      <c r="G96" t="s">
        <v>10</v>
      </c>
      <c r="H96" t="s">
        <v>391</v>
      </c>
      <c r="I96" s="51">
        <v>2</v>
      </c>
      <c r="J96" s="51"/>
      <c r="K96" s="51"/>
      <c r="L96" s="51"/>
      <c r="M96" s="51"/>
      <c r="N96" s="52">
        <v>2</v>
      </c>
      <c r="O96" s="51"/>
      <c r="P96" s="51"/>
      <c r="Q96" s="51">
        <v>2</v>
      </c>
      <c r="R96" s="53">
        <v>2</v>
      </c>
      <c r="S96" s="51"/>
      <c r="T96" s="51"/>
      <c r="U96" s="51"/>
      <c r="V96" s="51"/>
      <c r="W96" s="54">
        <v>0</v>
      </c>
      <c r="X96" s="51"/>
      <c r="Y96" s="51"/>
      <c r="Z96" s="55" t="s">
        <v>358</v>
      </c>
      <c r="AA96" s="56">
        <v>0</v>
      </c>
      <c r="AB96" s="58">
        <v>4</v>
      </c>
      <c r="AC96"/>
      <c r="AD96" s="41">
        <v>0.46010979710967698</v>
      </c>
      <c r="AE96" s="45" t="str">
        <f>_xlfn.IFNA(MATCH(B96,'Selected Projects Group B'!$A$3:$A$114,0),"Not on selected project list")</f>
        <v>Not on selected project list</v>
      </c>
      <c r="AF96" s="45" t="str">
        <f>_xlfn.IFNA(MATCH(B96,'Waitlisted Projects Group B'!$A$2:$A$114,0),"Not on waitlist")</f>
        <v>Not on waitlist</v>
      </c>
    </row>
    <row r="97" spans="1:32" ht="29.1">
      <c r="A97">
        <v>656</v>
      </c>
      <c r="B97" s="50">
        <v>95399</v>
      </c>
      <c r="C97" t="s">
        <v>97</v>
      </c>
      <c r="D97" t="s">
        <v>238</v>
      </c>
      <c r="F97">
        <v>3.9375</v>
      </c>
      <c r="G97" t="s">
        <v>10</v>
      </c>
      <c r="H97" t="s">
        <v>391</v>
      </c>
      <c r="I97" s="51">
        <v>2</v>
      </c>
      <c r="J97" s="51"/>
      <c r="K97" s="51"/>
      <c r="L97" s="51"/>
      <c r="M97" s="51"/>
      <c r="N97" s="52">
        <v>2</v>
      </c>
      <c r="O97" s="51"/>
      <c r="P97" s="51"/>
      <c r="Q97" s="51">
        <v>2</v>
      </c>
      <c r="R97" s="53">
        <v>2</v>
      </c>
      <c r="S97" s="51"/>
      <c r="T97" s="51"/>
      <c r="U97" s="51"/>
      <c r="V97" s="51"/>
      <c r="W97" s="54">
        <v>0</v>
      </c>
      <c r="X97" s="51"/>
      <c r="Y97" s="51"/>
      <c r="Z97" s="55" t="s">
        <v>358</v>
      </c>
      <c r="AA97" s="56">
        <v>0</v>
      </c>
      <c r="AB97" s="58">
        <v>4</v>
      </c>
      <c r="AC97"/>
      <c r="AD97" s="41">
        <v>0.44338024542436799</v>
      </c>
      <c r="AE97" s="45" t="str">
        <f>_xlfn.IFNA(MATCH(B97,'Selected Projects Group B'!$A$3:$A$114,0),"Not on selected project list")</f>
        <v>Not on selected project list</v>
      </c>
      <c r="AF97" s="45" t="str">
        <f>_xlfn.IFNA(MATCH(B97,'Waitlisted Projects Group B'!$A$2:$A$114,0),"Not on waitlist")</f>
        <v>Not on waitlist</v>
      </c>
    </row>
    <row r="98" spans="1:32" ht="16.5" customHeight="1">
      <c r="A98">
        <v>672</v>
      </c>
      <c r="B98" s="50">
        <v>94482</v>
      </c>
      <c r="C98" t="s">
        <v>88</v>
      </c>
      <c r="D98" t="s">
        <v>408</v>
      </c>
      <c r="F98" s="1">
        <v>1.92</v>
      </c>
      <c r="G98" t="s">
        <v>10</v>
      </c>
      <c r="H98" t="s">
        <v>391</v>
      </c>
      <c r="I98" s="51">
        <v>2</v>
      </c>
      <c r="J98" s="51"/>
      <c r="K98" s="51"/>
      <c r="L98" s="51"/>
      <c r="M98" s="51"/>
      <c r="N98" s="52">
        <v>2</v>
      </c>
      <c r="O98" s="51">
        <v>2</v>
      </c>
      <c r="P98" s="51"/>
      <c r="Q98" s="51"/>
      <c r="R98" s="53">
        <v>2</v>
      </c>
      <c r="S98" s="51"/>
      <c r="T98" s="51"/>
      <c r="U98" s="51"/>
      <c r="V98" s="51"/>
      <c r="W98" s="54">
        <v>0</v>
      </c>
      <c r="X98" s="51"/>
      <c r="Y98" s="51"/>
      <c r="Z98" s="55" t="s">
        <v>358</v>
      </c>
      <c r="AA98" s="56">
        <v>0</v>
      </c>
      <c r="AB98" s="58">
        <v>4</v>
      </c>
      <c r="AC98"/>
      <c r="AD98" s="41">
        <v>0.40143477732578697</v>
      </c>
      <c r="AE98" s="45" t="str">
        <f>_xlfn.IFNA(MATCH(B98,'Selected Projects Group B'!$A$3:$A$114,0),"Not on selected project list")</f>
        <v>Not on selected project list</v>
      </c>
      <c r="AF98" s="45" t="str">
        <f>_xlfn.IFNA(MATCH(B98,'Waitlisted Projects Group B'!$A$2:$A$114,0),"Not on waitlist")</f>
        <v>Not on waitlist</v>
      </c>
    </row>
    <row r="99" spans="1:32" ht="14.45" customHeight="1">
      <c r="A99">
        <v>80</v>
      </c>
      <c r="B99" s="50">
        <v>95393</v>
      </c>
      <c r="C99" t="s">
        <v>36</v>
      </c>
      <c r="D99" t="s">
        <v>236</v>
      </c>
      <c r="F99">
        <v>0.77</v>
      </c>
      <c r="G99" t="s">
        <v>10</v>
      </c>
      <c r="H99" t="s">
        <v>391</v>
      </c>
      <c r="I99" s="51">
        <v>2</v>
      </c>
      <c r="J99" s="51"/>
      <c r="K99" s="51"/>
      <c r="L99" s="51"/>
      <c r="M99" s="51"/>
      <c r="N99" s="52">
        <v>2</v>
      </c>
      <c r="O99" s="51"/>
      <c r="P99" s="51"/>
      <c r="Q99" s="51">
        <v>2</v>
      </c>
      <c r="R99" s="53">
        <v>2</v>
      </c>
      <c r="S99" s="51"/>
      <c r="T99" s="51"/>
      <c r="U99" s="51"/>
      <c r="V99" s="51"/>
      <c r="W99" s="54">
        <v>0</v>
      </c>
      <c r="X99" s="51"/>
      <c r="Y99" s="51"/>
      <c r="Z99" s="55" t="s">
        <v>358</v>
      </c>
      <c r="AA99" s="56">
        <v>0</v>
      </c>
      <c r="AB99" s="58">
        <v>4</v>
      </c>
      <c r="AC99"/>
      <c r="AD99" s="41">
        <v>0.39480489791175299</v>
      </c>
      <c r="AE99" s="45" t="str">
        <f>_xlfn.IFNA(MATCH(B99,'Selected Projects Group B'!$A$3:$A$114,0),"Not on selected project list")</f>
        <v>Not on selected project list</v>
      </c>
      <c r="AF99" s="45" t="str">
        <f>_xlfn.IFNA(MATCH(B99,'Waitlisted Projects Group B'!$A$2:$A$114,0),"Not on waitlist")</f>
        <v>Not on waitlist</v>
      </c>
    </row>
    <row r="100" spans="1:32" ht="14.45" customHeight="1">
      <c r="A100">
        <v>80</v>
      </c>
      <c r="B100" s="50">
        <v>95268</v>
      </c>
      <c r="C100" t="s">
        <v>36</v>
      </c>
      <c r="D100" t="s">
        <v>214</v>
      </c>
      <c r="F100">
        <v>0.88</v>
      </c>
      <c r="G100" t="s">
        <v>10</v>
      </c>
      <c r="H100" t="s">
        <v>391</v>
      </c>
      <c r="I100" s="51">
        <v>2</v>
      </c>
      <c r="J100" s="51"/>
      <c r="K100" s="51"/>
      <c r="L100" s="51"/>
      <c r="M100" s="51"/>
      <c r="N100" s="52">
        <v>2</v>
      </c>
      <c r="O100" s="51"/>
      <c r="P100" s="51"/>
      <c r="Q100" s="51">
        <v>2</v>
      </c>
      <c r="R100" s="53">
        <v>2</v>
      </c>
      <c r="S100" s="51"/>
      <c r="T100" s="51"/>
      <c r="U100" s="51"/>
      <c r="V100" s="51"/>
      <c r="W100" s="54">
        <v>0</v>
      </c>
      <c r="X100" s="51"/>
      <c r="Y100" s="51"/>
      <c r="Z100" s="55" t="s">
        <v>358</v>
      </c>
      <c r="AA100" s="56">
        <v>0</v>
      </c>
      <c r="AB100" s="58">
        <v>4</v>
      </c>
      <c r="AC100"/>
      <c r="AD100" s="41">
        <v>0.37346891809583499</v>
      </c>
      <c r="AE100" s="45" t="str">
        <f>_xlfn.IFNA(MATCH(B100,'Selected Projects Group B'!$A$3:$A$114,0),"Not on selected project list")</f>
        <v>Not on selected project list</v>
      </c>
      <c r="AF100" s="45" t="str">
        <f>_xlfn.IFNA(MATCH(B100,'Waitlisted Projects Group B'!$A$2:$A$114,0),"Not on waitlist")</f>
        <v>Not on waitlist</v>
      </c>
    </row>
    <row r="101" spans="1:32" ht="16.5" customHeight="1">
      <c r="A101">
        <v>672</v>
      </c>
      <c r="B101" s="50">
        <v>90673</v>
      </c>
      <c r="C101" t="s">
        <v>88</v>
      </c>
      <c r="D101" t="s">
        <v>409</v>
      </c>
      <c r="F101" s="1">
        <v>1.92</v>
      </c>
      <c r="G101" t="s">
        <v>10</v>
      </c>
      <c r="H101" t="s">
        <v>391</v>
      </c>
      <c r="I101" s="51">
        <v>2</v>
      </c>
      <c r="J101" s="51"/>
      <c r="K101" s="51"/>
      <c r="L101" s="51"/>
      <c r="M101" s="51"/>
      <c r="N101" s="52">
        <v>2</v>
      </c>
      <c r="O101" s="51"/>
      <c r="P101" s="51"/>
      <c r="Q101" s="51">
        <v>2</v>
      </c>
      <c r="R101" s="53">
        <v>2</v>
      </c>
      <c r="S101" s="51"/>
      <c r="T101" s="51"/>
      <c r="U101" s="51"/>
      <c r="V101" s="51"/>
      <c r="W101" s="54">
        <v>0</v>
      </c>
      <c r="X101" s="51"/>
      <c r="Y101" s="51"/>
      <c r="Z101" s="55" t="s">
        <v>358</v>
      </c>
      <c r="AA101" s="56">
        <v>0</v>
      </c>
      <c r="AB101" s="58">
        <v>4</v>
      </c>
      <c r="AC101"/>
      <c r="AD101" s="41">
        <v>0.31638649821780701</v>
      </c>
      <c r="AE101" s="45" t="str">
        <f>_xlfn.IFNA(MATCH(B101,'Selected Projects Group B'!$A$3:$A$114,0),"Not on selected project list")</f>
        <v>Not on selected project list</v>
      </c>
      <c r="AF101" s="45" t="str">
        <f>_xlfn.IFNA(MATCH(B101,'Waitlisted Projects Group B'!$A$2:$A$114,0),"Not on waitlist")</f>
        <v>Not on waitlist</v>
      </c>
    </row>
    <row r="102" spans="1:32" ht="29.1">
      <c r="A102">
        <v>80</v>
      </c>
      <c r="B102" s="50">
        <v>95377</v>
      </c>
      <c r="C102" t="s">
        <v>36</v>
      </c>
      <c r="D102" t="s">
        <v>233</v>
      </c>
      <c r="F102">
        <v>1.87</v>
      </c>
      <c r="G102" t="s">
        <v>10</v>
      </c>
      <c r="H102" t="s">
        <v>391</v>
      </c>
      <c r="I102" s="51">
        <v>2</v>
      </c>
      <c r="J102" s="51"/>
      <c r="K102" s="51"/>
      <c r="L102" s="51"/>
      <c r="M102" s="51"/>
      <c r="N102" s="52">
        <v>2</v>
      </c>
      <c r="O102" s="51"/>
      <c r="P102" s="51"/>
      <c r="Q102" s="51">
        <v>2</v>
      </c>
      <c r="R102" s="53">
        <v>2</v>
      </c>
      <c r="S102" s="51"/>
      <c r="T102" s="51"/>
      <c r="U102" s="51"/>
      <c r="V102" s="51"/>
      <c r="W102" s="54">
        <v>0</v>
      </c>
      <c r="X102" s="51"/>
      <c r="Y102" s="51"/>
      <c r="Z102" s="55" t="s">
        <v>358</v>
      </c>
      <c r="AA102" s="56">
        <v>0</v>
      </c>
      <c r="AB102" s="58">
        <v>4</v>
      </c>
      <c r="AC102"/>
      <c r="AD102" s="41">
        <v>0.28943686996404999</v>
      </c>
      <c r="AE102" s="45" t="str">
        <f>_xlfn.IFNA(MATCH(B102,'Selected Projects Group B'!$A$3:$A$114,0),"Not on selected project list")</f>
        <v>Not on selected project list</v>
      </c>
      <c r="AF102" s="45" t="str">
        <f>_xlfn.IFNA(MATCH(B102,'Waitlisted Projects Group B'!$A$2:$A$114,0),"Not on waitlist")</f>
        <v>Not on waitlist</v>
      </c>
    </row>
    <row r="103" spans="1:32" ht="14.45" customHeight="1">
      <c r="A103">
        <v>80</v>
      </c>
      <c r="B103" s="50">
        <v>95276</v>
      </c>
      <c r="C103" t="s">
        <v>36</v>
      </c>
      <c r="D103" t="s">
        <v>215</v>
      </c>
      <c r="F103">
        <v>1.76</v>
      </c>
      <c r="G103" t="s">
        <v>10</v>
      </c>
      <c r="H103" t="s">
        <v>391</v>
      </c>
      <c r="I103" s="51">
        <v>2</v>
      </c>
      <c r="J103" s="51"/>
      <c r="K103" s="51"/>
      <c r="L103" s="51"/>
      <c r="M103" s="51"/>
      <c r="N103" s="52">
        <v>2</v>
      </c>
      <c r="O103" s="51"/>
      <c r="P103" s="51"/>
      <c r="Q103" s="51">
        <v>2</v>
      </c>
      <c r="R103" s="53">
        <v>2</v>
      </c>
      <c r="S103" s="51"/>
      <c r="T103" s="51"/>
      <c r="U103" s="51"/>
      <c r="V103" s="51"/>
      <c r="W103" s="54">
        <v>0</v>
      </c>
      <c r="X103" s="51"/>
      <c r="Y103" s="51"/>
      <c r="Z103" s="55" t="s">
        <v>358</v>
      </c>
      <c r="AA103" s="56">
        <v>0</v>
      </c>
      <c r="AB103" s="58">
        <v>4</v>
      </c>
      <c r="AC103"/>
      <c r="AD103" s="41">
        <v>0.28082804028163</v>
      </c>
      <c r="AE103" s="45" t="str">
        <f>_xlfn.IFNA(MATCH(B103,'Selected Projects Group B'!$A$3:$A$114,0),"Not on selected project list")</f>
        <v>Not on selected project list</v>
      </c>
      <c r="AF103" s="45" t="str">
        <f>_xlfn.IFNA(MATCH(B103,'Waitlisted Projects Group B'!$A$2:$A$114,0),"Not on waitlist")</f>
        <v>Not on waitlist</v>
      </c>
    </row>
    <row r="104" spans="1:32" ht="29.1">
      <c r="A104">
        <v>80</v>
      </c>
      <c r="B104" s="50">
        <v>95397</v>
      </c>
      <c r="C104" t="s">
        <v>36</v>
      </c>
      <c r="D104" t="s">
        <v>237</v>
      </c>
      <c r="F104">
        <v>1.1000000000000001</v>
      </c>
      <c r="G104" t="s">
        <v>10</v>
      </c>
      <c r="H104" t="s">
        <v>391</v>
      </c>
      <c r="I104" s="51">
        <v>2</v>
      </c>
      <c r="J104" s="51"/>
      <c r="K104" s="51"/>
      <c r="L104" s="51"/>
      <c r="M104" s="51"/>
      <c r="N104" s="52">
        <v>2</v>
      </c>
      <c r="O104" s="51"/>
      <c r="P104" s="51"/>
      <c r="Q104" s="51">
        <v>2</v>
      </c>
      <c r="R104" s="53">
        <v>2</v>
      </c>
      <c r="S104" s="51"/>
      <c r="T104" s="51"/>
      <c r="U104" s="51"/>
      <c r="V104" s="51"/>
      <c r="W104" s="54">
        <v>0</v>
      </c>
      <c r="X104" s="51"/>
      <c r="Y104" s="51"/>
      <c r="Z104" s="55" t="s">
        <v>358</v>
      </c>
      <c r="AA104" s="56">
        <v>0</v>
      </c>
      <c r="AB104" s="58">
        <v>4</v>
      </c>
      <c r="AC104"/>
      <c r="AD104" s="41">
        <v>0.27349397071778297</v>
      </c>
      <c r="AE104" s="45" t="str">
        <f>_xlfn.IFNA(MATCH(B104,'Selected Projects Group B'!$A$3:$A$114,0),"Not on selected project list")</f>
        <v>Not on selected project list</v>
      </c>
      <c r="AF104" s="45" t="str">
        <f>_xlfn.IFNA(MATCH(B104,'Waitlisted Projects Group B'!$A$2:$A$114,0),"Not on waitlist")</f>
        <v>Not on waitlist</v>
      </c>
    </row>
    <row r="105" spans="1:32" ht="29.1">
      <c r="A105">
        <v>656</v>
      </c>
      <c r="B105" s="50">
        <v>95069</v>
      </c>
      <c r="C105" t="s">
        <v>97</v>
      </c>
      <c r="D105" t="s">
        <v>410</v>
      </c>
      <c r="F105" s="1">
        <v>1.375</v>
      </c>
      <c r="G105" t="s">
        <v>10</v>
      </c>
      <c r="H105" t="s">
        <v>391</v>
      </c>
      <c r="I105" s="51">
        <v>2</v>
      </c>
      <c r="J105" s="51"/>
      <c r="K105" s="51"/>
      <c r="L105" s="51"/>
      <c r="M105" s="51"/>
      <c r="N105" s="52">
        <v>2</v>
      </c>
      <c r="O105" s="51"/>
      <c r="P105" s="51"/>
      <c r="Q105" s="51">
        <v>2</v>
      </c>
      <c r="R105" s="53">
        <v>2</v>
      </c>
      <c r="S105" s="51"/>
      <c r="T105" s="51"/>
      <c r="U105" s="51"/>
      <c r="V105" s="51"/>
      <c r="W105" s="54">
        <v>0</v>
      </c>
      <c r="X105" s="51"/>
      <c r="Y105" s="51"/>
      <c r="Z105" s="55" t="s">
        <v>358</v>
      </c>
      <c r="AA105" s="56">
        <v>0</v>
      </c>
      <c r="AB105" s="58">
        <v>4</v>
      </c>
      <c r="AC105"/>
      <c r="AD105" s="41">
        <v>0.26591004640412202</v>
      </c>
      <c r="AE105" s="45" t="str">
        <f>_xlfn.IFNA(MATCH(B105,'Selected Projects Group B'!$A$3:$A$114,0),"Not on selected project list")</f>
        <v>Not on selected project list</v>
      </c>
      <c r="AF105" s="45" t="str">
        <f>_xlfn.IFNA(MATCH(B105,'Waitlisted Projects Group B'!$A$2:$A$114,0),"Not on waitlist")</f>
        <v>Not on waitlist</v>
      </c>
    </row>
    <row r="106" spans="1:32" ht="14.45" customHeight="1">
      <c r="A106">
        <v>672</v>
      </c>
      <c r="B106" s="50">
        <v>92765</v>
      </c>
      <c r="C106" t="s">
        <v>88</v>
      </c>
      <c r="D106" t="s">
        <v>411</v>
      </c>
      <c r="F106" s="1">
        <v>1.92</v>
      </c>
      <c r="G106" t="s">
        <v>10</v>
      </c>
      <c r="H106" t="s">
        <v>391</v>
      </c>
      <c r="I106" s="51">
        <v>2</v>
      </c>
      <c r="J106" s="51"/>
      <c r="K106" s="51"/>
      <c r="L106" s="51"/>
      <c r="M106" s="51"/>
      <c r="N106" s="52">
        <v>2</v>
      </c>
      <c r="O106" s="51"/>
      <c r="P106" s="51"/>
      <c r="Q106" s="51">
        <v>2</v>
      </c>
      <c r="R106" s="53">
        <v>2</v>
      </c>
      <c r="S106" s="51"/>
      <c r="T106" s="51"/>
      <c r="U106" s="51"/>
      <c r="V106" s="51"/>
      <c r="W106" s="54">
        <v>0</v>
      </c>
      <c r="X106" s="51"/>
      <c r="Y106" s="51"/>
      <c r="Z106" s="55" t="s">
        <v>358</v>
      </c>
      <c r="AA106" s="56">
        <v>0</v>
      </c>
      <c r="AB106" s="58">
        <v>4</v>
      </c>
      <c r="AC106"/>
      <c r="AD106" s="41">
        <v>0.24336029442273899</v>
      </c>
      <c r="AE106" s="45" t="str">
        <f>_xlfn.IFNA(MATCH(B106,'Selected Projects Group B'!$A$3:$A$114,0),"Not on selected project list")</f>
        <v>Not on selected project list</v>
      </c>
      <c r="AF106" s="45" t="str">
        <f>_xlfn.IFNA(MATCH(B106,'Waitlisted Projects Group B'!$A$2:$A$114,0),"Not on waitlist")</f>
        <v>Not on waitlist</v>
      </c>
    </row>
    <row r="107" spans="1:32" ht="29.1">
      <c r="A107">
        <v>80</v>
      </c>
      <c r="B107" s="50">
        <v>95230</v>
      </c>
      <c r="C107" t="s">
        <v>36</v>
      </c>
      <c r="D107" t="s">
        <v>207</v>
      </c>
      <c r="F107">
        <v>0.88</v>
      </c>
      <c r="G107" t="s">
        <v>10</v>
      </c>
      <c r="H107" t="s">
        <v>391</v>
      </c>
      <c r="I107" s="51">
        <v>2</v>
      </c>
      <c r="J107" s="51"/>
      <c r="K107" s="51"/>
      <c r="L107" s="51"/>
      <c r="M107" s="51"/>
      <c r="N107" s="52">
        <v>2</v>
      </c>
      <c r="O107" s="51"/>
      <c r="P107" s="51"/>
      <c r="Q107" s="51">
        <v>2</v>
      </c>
      <c r="R107" s="53">
        <v>2</v>
      </c>
      <c r="S107" s="51"/>
      <c r="T107" s="51"/>
      <c r="U107" s="51"/>
      <c r="V107" s="51"/>
      <c r="W107" s="54">
        <v>0</v>
      </c>
      <c r="X107" s="51"/>
      <c r="Y107" s="51"/>
      <c r="Z107" s="55" t="s">
        <v>358</v>
      </c>
      <c r="AA107" s="56">
        <v>0</v>
      </c>
      <c r="AB107" s="58">
        <v>4</v>
      </c>
      <c r="AC107"/>
      <c r="AD107" s="41">
        <v>0.17894112964321501</v>
      </c>
      <c r="AE107" s="45" t="str">
        <f>_xlfn.IFNA(MATCH(B107,'Selected Projects Group B'!$A$3:$A$114,0),"Not on selected project list")</f>
        <v>Not on selected project list</v>
      </c>
      <c r="AF107" s="45" t="str">
        <f>_xlfn.IFNA(MATCH(B107,'Waitlisted Projects Group B'!$A$2:$A$114,0),"Not on waitlist")</f>
        <v>Not on waitlist</v>
      </c>
    </row>
    <row r="108" spans="1:32" ht="29.1">
      <c r="A108">
        <v>672</v>
      </c>
      <c r="B108" s="50">
        <v>95131</v>
      </c>
      <c r="C108" t="s">
        <v>88</v>
      </c>
      <c r="D108" t="s">
        <v>412</v>
      </c>
      <c r="F108" s="1">
        <v>1.92</v>
      </c>
      <c r="G108" t="s">
        <v>10</v>
      </c>
      <c r="H108" t="s">
        <v>391</v>
      </c>
      <c r="I108" s="51">
        <v>2</v>
      </c>
      <c r="J108" s="51"/>
      <c r="K108" s="51"/>
      <c r="L108" s="51"/>
      <c r="M108" s="51"/>
      <c r="N108" s="52">
        <v>2</v>
      </c>
      <c r="O108" s="51"/>
      <c r="P108" s="51"/>
      <c r="Q108" s="51">
        <v>2</v>
      </c>
      <c r="R108" s="53">
        <v>2</v>
      </c>
      <c r="S108" s="51"/>
      <c r="T108" s="51"/>
      <c r="U108" s="51"/>
      <c r="V108" s="51"/>
      <c r="W108" s="54">
        <v>0</v>
      </c>
      <c r="X108" s="51"/>
      <c r="Y108" s="51"/>
      <c r="Z108" s="55" t="s">
        <v>358</v>
      </c>
      <c r="AA108" s="56">
        <v>0</v>
      </c>
      <c r="AB108" s="58">
        <v>4</v>
      </c>
      <c r="AC108"/>
      <c r="AD108" s="41">
        <v>0.16724375731914401</v>
      </c>
      <c r="AE108" s="45" t="str">
        <f>_xlfn.IFNA(MATCH(B108,'Selected Projects Group B'!$A$3:$A$114,0),"Not on selected project list")</f>
        <v>Not on selected project list</v>
      </c>
      <c r="AF108" s="45" t="str">
        <f>_xlfn.IFNA(MATCH(B108,'Waitlisted Projects Group B'!$A$2:$A$114,0),"Not on waitlist")</f>
        <v>Not on waitlist</v>
      </c>
    </row>
    <row r="109" spans="1:32" ht="29.1">
      <c r="A109">
        <v>80</v>
      </c>
      <c r="B109" s="50">
        <v>95216</v>
      </c>
      <c r="C109" t="s">
        <v>36</v>
      </c>
      <c r="D109" t="s">
        <v>205</v>
      </c>
      <c r="F109">
        <v>3.85</v>
      </c>
      <c r="G109" t="s">
        <v>10</v>
      </c>
      <c r="H109" t="s">
        <v>391</v>
      </c>
      <c r="I109" s="51">
        <v>2</v>
      </c>
      <c r="J109" s="51"/>
      <c r="K109" s="51"/>
      <c r="L109" s="51"/>
      <c r="M109" s="51"/>
      <c r="N109" s="52">
        <v>2</v>
      </c>
      <c r="O109" s="51"/>
      <c r="P109" s="51"/>
      <c r="Q109" s="51">
        <v>2</v>
      </c>
      <c r="R109" s="53">
        <v>2</v>
      </c>
      <c r="S109" s="51"/>
      <c r="T109" s="51"/>
      <c r="U109" s="51"/>
      <c r="V109" s="51"/>
      <c r="W109" s="54">
        <v>0</v>
      </c>
      <c r="X109" s="51"/>
      <c r="Y109" s="51"/>
      <c r="Z109" s="55" t="s">
        <v>358</v>
      </c>
      <c r="AA109" s="56">
        <v>0</v>
      </c>
      <c r="AB109" s="58">
        <v>4</v>
      </c>
      <c r="AC109"/>
      <c r="AD109" s="41">
        <v>0.128265634934808</v>
      </c>
      <c r="AE109" s="45" t="str">
        <f>_xlfn.IFNA(MATCH(B109,'Selected Projects Group B'!$A$3:$A$114,0),"Not on selected project list")</f>
        <v>Not on selected project list</v>
      </c>
      <c r="AF109" s="45" t="str">
        <f>_xlfn.IFNA(MATCH(B109,'Waitlisted Projects Group B'!$A$2:$A$114,0),"Not on waitlist")</f>
        <v>Not on waitlist</v>
      </c>
    </row>
    <row r="110" spans="1:32" ht="29.1">
      <c r="A110">
        <v>80</v>
      </c>
      <c r="B110" s="50">
        <v>95304</v>
      </c>
      <c r="C110" t="s">
        <v>36</v>
      </c>
      <c r="D110" t="s">
        <v>224</v>
      </c>
      <c r="F110">
        <v>0.99</v>
      </c>
      <c r="G110" t="s">
        <v>10</v>
      </c>
      <c r="H110" t="s">
        <v>391</v>
      </c>
      <c r="I110" s="51">
        <v>2</v>
      </c>
      <c r="J110" s="51"/>
      <c r="K110" s="51"/>
      <c r="L110" s="51"/>
      <c r="M110" s="51"/>
      <c r="N110" s="52">
        <v>2</v>
      </c>
      <c r="O110" s="51"/>
      <c r="P110" s="51"/>
      <c r="Q110" s="51">
        <v>2</v>
      </c>
      <c r="R110" s="53">
        <v>2</v>
      </c>
      <c r="S110" s="51"/>
      <c r="T110" s="51"/>
      <c r="U110" s="51"/>
      <c r="V110" s="51"/>
      <c r="W110" s="54">
        <v>0</v>
      </c>
      <c r="X110" s="51"/>
      <c r="Y110" s="51"/>
      <c r="Z110" s="55" t="s">
        <v>358</v>
      </c>
      <c r="AA110" s="56">
        <v>0</v>
      </c>
      <c r="AB110" s="58">
        <v>4</v>
      </c>
      <c r="AC110"/>
      <c r="AD110" s="41">
        <v>6.7653826773356698E-2</v>
      </c>
      <c r="AE110" s="45" t="str">
        <f>_xlfn.IFNA(MATCH(B110,'Selected Projects Group B'!$A$3:$A$114,0),"Not on selected project list")</f>
        <v>Not on selected project list</v>
      </c>
      <c r="AF110" s="45" t="str">
        <f>_xlfn.IFNA(MATCH(B110,'Waitlisted Projects Group B'!$A$2:$A$114,0),"Not on waitlist")</f>
        <v>Not on waitlist</v>
      </c>
    </row>
    <row r="111" spans="1:32" ht="29.1">
      <c r="A111">
        <v>382</v>
      </c>
      <c r="B111" s="50">
        <v>95236</v>
      </c>
      <c r="C111" t="s">
        <v>101</v>
      </c>
      <c r="D111" t="s">
        <v>209</v>
      </c>
      <c r="F111">
        <v>1.68</v>
      </c>
      <c r="G111" t="s">
        <v>10</v>
      </c>
      <c r="H111" t="s">
        <v>391</v>
      </c>
      <c r="I111" s="51">
        <v>2</v>
      </c>
      <c r="J111" s="51"/>
      <c r="K111" s="51"/>
      <c r="L111" s="51"/>
      <c r="M111" s="51"/>
      <c r="N111" s="52">
        <v>2</v>
      </c>
      <c r="O111" s="51"/>
      <c r="P111" s="51"/>
      <c r="Q111" s="51">
        <v>2</v>
      </c>
      <c r="R111" s="53">
        <v>2</v>
      </c>
      <c r="S111" s="51"/>
      <c r="T111" s="51"/>
      <c r="U111" s="51"/>
      <c r="V111" s="51"/>
      <c r="W111" s="54">
        <v>0</v>
      </c>
      <c r="X111" s="51"/>
      <c r="Y111" s="51"/>
      <c r="Z111" s="55" t="s">
        <v>358</v>
      </c>
      <c r="AA111" s="56">
        <v>0</v>
      </c>
      <c r="AB111" s="58">
        <v>4</v>
      </c>
      <c r="AC111"/>
      <c r="AD111" s="41">
        <v>6.4923624359910795E-2</v>
      </c>
      <c r="AE111" s="45" t="str">
        <f>_xlfn.IFNA(MATCH(B111,'Selected Projects Group B'!$A$3:$A$114,0),"Not on selected project list")</f>
        <v>Not on selected project list</v>
      </c>
      <c r="AF111" s="45" t="str">
        <f>_xlfn.IFNA(MATCH(B111,'Waitlisted Projects Group B'!$A$2:$A$114,0),"Not on waitlist")</f>
        <v>Not on waitlist</v>
      </c>
    </row>
    <row r="112" spans="1:32" ht="29.1">
      <c r="A112">
        <v>80</v>
      </c>
      <c r="B112" s="50">
        <v>95339</v>
      </c>
      <c r="C112" t="s">
        <v>36</v>
      </c>
      <c r="D112" t="s">
        <v>226</v>
      </c>
      <c r="F112">
        <v>1.21</v>
      </c>
      <c r="G112" t="s">
        <v>10</v>
      </c>
      <c r="H112" t="s">
        <v>391</v>
      </c>
      <c r="I112" s="51">
        <v>2</v>
      </c>
      <c r="J112" s="51"/>
      <c r="K112" s="51"/>
      <c r="L112" s="51"/>
      <c r="M112" s="51"/>
      <c r="N112" s="52">
        <v>2</v>
      </c>
      <c r="O112" s="51"/>
      <c r="P112" s="51"/>
      <c r="Q112" s="51">
        <v>2</v>
      </c>
      <c r="R112" s="53">
        <v>2</v>
      </c>
      <c r="S112" s="51"/>
      <c r="T112" s="51"/>
      <c r="U112" s="51"/>
      <c r="V112" s="51"/>
      <c r="W112" s="54">
        <v>0</v>
      </c>
      <c r="X112" s="51"/>
      <c r="Y112" s="51"/>
      <c r="Z112" s="55" t="s">
        <v>358</v>
      </c>
      <c r="AA112" s="56">
        <v>0</v>
      </c>
      <c r="AB112" s="58">
        <v>4</v>
      </c>
      <c r="AC112"/>
      <c r="AD112" s="41">
        <v>5.5747658859385901E-2</v>
      </c>
      <c r="AE112" s="45" t="str">
        <f>_xlfn.IFNA(MATCH(B112,'Selected Projects Group B'!$A$3:$A$114,0),"Not on selected project list")</f>
        <v>Not on selected project list</v>
      </c>
      <c r="AF112" s="45" t="str">
        <f>_xlfn.IFNA(MATCH(B112,'Waitlisted Projects Group B'!$A$2:$A$114,0),"Not on waitlist")</f>
        <v>Not on waitlist</v>
      </c>
    </row>
    <row r="113" spans="1:32" ht="29.1">
      <c r="A113">
        <v>80</v>
      </c>
      <c r="B113" s="50">
        <v>95295</v>
      </c>
      <c r="C113" t="s">
        <v>36</v>
      </c>
      <c r="D113" t="s">
        <v>221</v>
      </c>
      <c r="F113">
        <v>1.98</v>
      </c>
      <c r="G113" t="s">
        <v>10</v>
      </c>
      <c r="H113" t="s">
        <v>391</v>
      </c>
      <c r="I113" s="51">
        <v>2</v>
      </c>
      <c r="J113" s="51"/>
      <c r="K113" s="51"/>
      <c r="L113" s="51"/>
      <c r="M113" s="51"/>
      <c r="N113" s="52">
        <v>2</v>
      </c>
      <c r="O113" s="51"/>
      <c r="P113" s="51"/>
      <c r="Q113" s="51">
        <v>2</v>
      </c>
      <c r="R113" s="53">
        <v>2</v>
      </c>
      <c r="S113" s="51"/>
      <c r="T113" s="51"/>
      <c r="U113" s="51"/>
      <c r="V113" s="51"/>
      <c r="W113" s="54">
        <v>0</v>
      </c>
      <c r="X113" s="51"/>
      <c r="Y113" s="51"/>
      <c r="Z113" s="55" t="s">
        <v>358</v>
      </c>
      <c r="AA113" s="56">
        <v>0</v>
      </c>
      <c r="AB113" s="58">
        <v>4</v>
      </c>
      <c r="AC113"/>
      <c r="AD113" s="41">
        <v>5.48100950850164E-2</v>
      </c>
      <c r="AE113" s="45" t="str">
        <f>_xlfn.IFNA(MATCH(B113,'Selected Projects Group B'!$A$3:$A$114,0),"Not on selected project list")</f>
        <v>Not on selected project list</v>
      </c>
      <c r="AF113" s="45" t="str">
        <f>_xlfn.IFNA(MATCH(B113,'Waitlisted Projects Group B'!$A$2:$A$114,0),"Not on waitlist")</f>
        <v>Not on waitlist</v>
      </c>
    </row>
    <row r="114" spans="1:32" ht="29.1">
      <c r="A114">
        <v>80</v>
      </c>
      <c r="B114" s="50">
        <v>95282</v>
      </c>
      <c r="C114" t="s">
        <v>36</v>
      </c>
      <c r="D114" t="s">
        <v>217</v>
      </c>
      <c r="F114">
        <v>0.88</v>
      </c>
      <c r="G114" t="s">
        <v>10</v>
      </c>
      <c r="H114" t="s">
        <v>391</v>
      </c>
      <c r="I114" s="51">
        <v>2</v>
      </c>
      <c r="J114" s="51"/>
      <c r="K114" s="51"/>
      <c r="L114" s="51"/>
      <c r="M114" s="51"/>
      <c r="N114" s="52">
        <v>2</v>
      </c>
      <c r="O114" s="51"/>
      <c r="P114" s="51"/>
      <c r="Q114" s="51">
        <v>2</v>
      </c>
      <c r="R114" s="53">
        <v>2</v>
      </c>
      <c r="S114" s="51"/>
      <c r="T114" s="51"/>
      <c r="U114" s="51"/>
      <c r="V114" s="51"/>
      <c r="W114" s="54">
        <v>0</v>
      </c>
      <c r="X114" s="51"/>
      <c r="Y114" s="51"/>
      <c r="Z114" s="55" t="s">
        <v>358</v>
      </c>
      <c r="AA114" s="56">
        <v>0</v>
      </c>
      <c r="AB114" s="58">
        <v>4</v>
      </c>
      <c r="AC114"/>
      <c r="AD114" s="41">
        <v>4.8653050153328103E-2</v>
      </c>
      <c r="AE114" s="45" t="str">
        <f>_xlfn.IFNA(MATCH(B114,'Selected Projects Group B'!$A$3:$A$114,0),"Not on selected project list")</f>
        <v>Not on selected project list</v>
      </c>
      <c r="AF114" s="45" t="str">
        <f>_xlfn.IFNA(MATCH(B114,'Waitlisted Projects Group B'!$A$2:$A$114,0),"Not on waitlist")</f>
        <v>Not on waitlist</v>
      </c>
    </row>
    <row r="115" spans="1:32" ht="29.1">
      <c r="A115">
        <v>80</v>
      </c>
      <c r="B115" s="50">
        <v>95381</v>
      </c>
      <c r="C115" t="s">
        <v>36</v>
      </c>
      <c r="D115" t="s">
        <v>234</v>
      </c>
      <c r="F115">
        <v>0.77</v>
      </c>
      <c r="G115" t="s">
        <v>10</v>
      </c>
      <c r="H115" t="s">
        <v>391</v>
      </c>
      <c r="I115" s="51">
        <v>2</v>
      </c>
      <c r="J115" s="51"/>
      <c r="K115" s="51"/>
      <c r="L115" s="51"/>
      <c r="M115" s="51"/>
      <c r="N115" s="52">
        <v>2</v>
      </c>
      <c r="O115" s="51"/>
      <c r="P115" s="51"/>
      <c r="Q115" s="51">
        <v>2</v>
      </c>
      <c r="R115" s="53">
        <v>2</v>
      </c>
      <c r="S115" s="51"/>
      <c r="T115" s="51"/>
      <c r="U115" s="51"/>
      <c r="V115" s="51"/>
      <c r="W115" s="54">
        <v>0</v>
      </c>
      <c r="X115" s="51"/>
      <c r="Y115" s="51"/>
      <c r="Z115" s="55" t="s">
        <v>358</v>
      </c>
      <c r="AA115" s="56">
        <v>0</v>
      </c>
      <c r="AB115" s="58">
        <v>4</v>
      </c>
      <c r="AC115"/>
      <c r="AD115" s="41">
        <v>4.6388324599997498E-2</v>
      </c>
      <c r="AE115" s="45" t="str">
        <f>_xlfn.IFNA(MATCH(B115,'Selected Projects Group B'!$A$3:$A$114,0),"Not on selected project list")</f>
        <v>Not on selected project list</v>
      </c>
      <c r="AF115" s="45" t="str">
        <f>_xlfn.IFNA(MATCH(B115,'Waitlisted Projects Group B'!$A$2:$A$114,0),"Not on waitlist")</f>
        <v>Not on waitlist</v>
      </c>
    </row>
    <row r="116" spans="1:32" ht="29.1">
      <c r="A116">
        <v>80</v>
      </c>
      <c r="B116" s="50">
        <v>95290</v>
      </c>
      <c r="C116" t="s">
        <v>36</v>
      </c>
      <c r="D116" t="s">
        <v>219</v>
      </c>
      <c r="F116">
        <v>3.63</v>
      </c>
      <c r="G116" t="s">
        <v>10</v>
      </c>
      <c r="H116" t="s">
        <v>391</v>
      </c>
      <c r="I116" s="51">
        <v>2</v>
      </c>
      <c r="J116" s="51"/>
      <c r="K116" s="51"/>
      <c r="L116" s="51"/>
      <c r="M116" s="51"/>
      <c r="N116" s="52">
        <v>2</v>
      </c>
      <c r="O116" s="51"/>
      <c r="P116" s="51"/>
      <c r="Q116" s="51">
        <v>2</v>
      </c>
      <c r="R116" s="53">
        <v>2</v>
      </c>
      <c r="S116" s="51"/>
      <c r="T116" s="51"/>
      <c r="U116" s="51"/>
      <c r="V116" s="51"/>
      <c r="W116" s="54">
        <v>0</v>
      </c>
      <c r="X116" s="51"/>
      <c r="Y116" s="51"/>
      <c r="Z116" s="55" t="s">
        <v>358</v>
      </c>
      <c r="AA116" s="56">
        <v>0</v>
      </c>
      <c r="AB116" s="58">
        <v>4</v>
      </c>
      <c r="AC116"/>
      <c r="AD116" s="41">
        <v>2.7960569989574999E-2</v>
      </c>
      <c r="AE116" s="45" t="str">
        <f>_xlfn.IFNA(MATCH(B116,'Selected Projects Group B'!$A$3:$A$114,0),"Not on selected project list")</f>
        <v>Not on selected project list</v>
      </c>
      <c r="AF116" s="45" t="str">
        <f>_xlfn.IFNA(MATCH(B116,'Waitlisted Projects Group B'!$A$2:$A$114,0),"Not on waitlist")</f>
        <v>Not on waitlist</v>
      </c>
    </row>
    <row r="117" spans="1:32" ht="16.5" customHeight="1">
      <c r="A117">
        <v>80</v>
      </c>
      <c r="B117" s="50">
        <v>95287</v>
      </c>
      <c r="C117" t="s">
        <v>36</v>
      </c>
      <c r="D117" t="s">
        <v>218</v>
      </c>
      <c r="F117">
        <v>0.9</v>
      </c>
      <c r="G117" t="s">
        <v>10</v>
      </c>
      <c r="H117" t="s">
        <v>391</v>
      </c>
      <c r="I117" s="51">
        <v>2</v>
      </c>
      <c r="J117" s="51"/>
      <c r="K117" s="51"/>
      <c r="L117" s="51"/>
      <c r="M117" s="51"/>
      <c r="N117" s="52">
        <v>2</v>
      </c>
      <c r="O117" s="51"/>
      <c r="P117" s="51"/>
      <c r="Q117" s="51">
        <v>2</v>
      </c>
      <c r="R117" s="53">
        <v>2</v>
      </c>
      <c r="S117" s="51"/>
      <c r="T117" s="51"/>
      <c r="U117" s="51"/>
      <c r="V117" s="51"/>
      <c r="W117" s="54">
        <v>0</v>
      </c>
      <c r="X117" s="51"/>
      <c r="Y117" s="51"/>
      <c r="Z117" s="55" t="s">
        <v>358</v>
      </c>
      <c r="AA117" s="56">
        <v>0</v>
      </c>
      <c r="AB117" s="58">
        <v>4</v>
      </c>
      <c r="AC117"/>
      <c r="AD117" s="41">
        <v>2.4511550281556001E-2</v>
      </c>
      <c r="AE117" s="45" t="str">
        <f>_xlfn.IFNA(MATCH(B117,'Selected Projects Group B'!$A$3:$A$114,0),"Not on selected project list")</f>
        <v>Not on selected project list</v>
      </c>
      <c r="AF117" s="45" t="str">
        <f>_xlfn.IFNA(MATCH(B117,'Waitlisted Projects Group B'!$A$2:$A$114,0),"Not on waitlist")</f>
        <v>Not on waitlist</v>
      </c>
    </row>
    <row r="118" spans="1:32" ht="29.1">
      <c r="A118">
        <v>80</v>
      </c>
      <c r="B118" s="50">
        <v>95364</v>
      </c>
      <c r="C118" t="s">
        <v>36</v>
      </c>
      <c r="D118" t="s">
        <v>231</v>
      </c>
      <c r="F118">
        <v>0.66</v>
      </c>
      <c r="G118" t="s">
        <v>10</v>
      </c>
      <c r="H118" t="s">
        <v>391</v>
      </c>
      <c r="I118" s="51">
        <v>2</v>
      </c>
      <c r="J118" s="51"/>
      <c r="K118" s="51"/>
      <c r="L118" s="51"/>
      <c r="M118" s="51"/>
      <c r="N118" s="52">
        <v>2</v>
      </c>
      <c r="O118" s="51"/>
      <c r="P118" s="51"/>
      <c r="Q118" s="51">
        <v>2</v>
      </c>
      <c r="R118" s="53">
        <v>2</v>
      </c>
      <c r="S118" s="51"/>
      <c r="T118" s="51"/>
      <c r="U118" s="51"/>
      <c r="V118" s="51"/>
      <c r="W118" s="54">
        <v>0</v>
      </c>
      <c r="X118" s="51"/>
      <c r="Y118" s="51"/>
      <c r="Z118" s="55" t="s">
        <v>358</v>
      </c>
      <c r="AA118" s="56">
        <v>0</v>
      </c>
      <c r="AB118" s="58">
        <v>4</v>
      </c>
      <c r="AC118"/>
      <c r="AD118" s="41">
        <v>1.8375611865780399E-2</v>
      </c>
      <c r="AE118" s="45" t="str">
        <f>_xlfn.IFNA(MATCH(B118,'Selected Projects Group B'!$A$3:$A$114,0),"Not on selected project list")</f>
        <v>Not on selected project list</v>
      </c>
      <c r="AF118" s="45" t="str">
        <f>_xlfn.IFNA(MATCH(B118,'Waitlisted Projects Group B'!$A$2:$A$114,0),"Not on waitlist")</f>
        <v>Not on waitlist</v>
      </c>
    </row>
    <row r="119" spans="1:32" ht="16.5" customHeight="1">
      <c r="A119">
        <v>145</v>
      </c>
      <c r="B119" s="50">
        <v>95087</v>
      </c>
      <c r="C119" t="s">
        <v>29</v>
      </c>
      <c r="D119" t="s">
        <v>242</v>
      </c>
      <c r="F119">
        <v>5</v>
      </c>
      <c r="G119" t="s">
        <v>10</v>
      </c>
      <c r="H119" t="s">
        <v>391</v>
      </c>
      <c r="I119" s="51"/>
      <c r="J119" s="51"/>
      <c r="K119" s="51">
        <v>1</v>
      </c>
      <c r="L119" s="51">
        <v>1</v>
      </c>
      <c r="M119" s="51">
        <v>-2</v>
      </c>
      <c r="N119" s="52">
        <v>0</v>
      </c>
      <c r="O119" s="51"/>
      <c r="P119" s="51"/>
      <c r="Q119" s="51"/>
      <c r="R119" s="53">
        <v>0</v>
      </c>
      <c r="S119" s="51"/>
      <c r="T119" s="51"/>
      <c r="U119" s="51"/>
      <c r="V119" s="51"/>
      <c r="W119" s="54">
        <v>0</v>
      </c>
      <c r="X119" s="51">
        <v>1</v>
      </c>
      <c r="Y119" s="51">
        <v>2</v>
      </c>
      <c r="Z119" s="55">
        <v>0.87755102040816357</v>
      </c>
      <c r="AA119" s="56">
        <v>3.8775510204081636</v>
      </c>
      <c r="AB119" s="58">
        <v>3.8775510204081636</v>
      </c>
      <c r="AC119" s="57">
        <v>44487</v>
      </c>
      <c r="AD119" s="41">
        <v>0.26728313589523101</v>
      </c>
      <c r="AE119" s="45" t="str">
        <f>_xlfn.IFNA(MATCH(B119,'Selected Projects Group B'!$A$3:$A$114,0),"Not on selected project list")</f>
        <v>Not on selected project list</v>
      </c>
      <c r="AF119" s="45" t="str">
        <f>_xlfn.IFNA(MATCH(B119,'Waitlisted Projects Group B'!$A$2:$A$114,0),"Not on waitlist")</f>
        <v>Not on waitlist</v>
      </c>
    </row>
    <row r="120" spans="1:32" ht="29.1">
      <c r="A120">
        <v>291</v>
      </c>
      <c r="B120" s="50">
        <v>95429</v>
      </c>
      <c r="C120" t="s">
        <v>243</v>
      </c>
      <c r="D120" t="s">
        <v>244</v>
      </c>
      <c r="E120" t="s">
        <v>356</v>
      </c>
      <c r="F120">
        <v>1.95</v>
      </c>
      <c r="G120" t="s">
        <v>10</v>
      </c>
      <c r="H120" t="s">
        <v>391</v>
      </c>
      <c r="I120" s="51"/>
      <c r="J120" s="51"/>
      <c r="K120" s="51">
        <v>1</v>
      </c>
      <c r="L120" s="51">
        <v>1</v>
      </c>
      <c r="M120" s="51">
        <v>-2</v>
      </c>
      <c r="N120" s="52">
        <v>0</v>
      </c>
      <c r="O120" s="51"/>
      <c r="P120" s="51"/>
      <c r="Q120" s="51"/>
      <c r="R120" s="53">
        <v>0</v>
      </c>
      <c r="S120" s="51"/>
      <c r="T120" s="51"/>
      <c r="U120" s="51"/>
      <c r="V120" s="51"/>
      <c r="W120" s="54">
        <v>0</v>
      </c>
      <c r="X120" s="51">
        <v>1</v>
      </c>
      <c r="Y120" s="51">
        <v>2</v>
      </c>
      <c r="Z120" s="55">
        <v>0.81632653061224536</v>
      </c>
      <c r="AA120" s="56">
        <v>3.8163265306122454</v>
      </c>
      <c r="AB120" s="58">
        <v>3.8163265306122454</v>
      </c>
      <c r="AC120" s="57">
        <v>44581</v>
      </c>
      <c r="AD120" s="41">
        <v>2.1263758823896601E-2</v>
      </c>
      <c r="AE120" s="45" t="str">
        <f>_xlfn.IFNA(MATCH(B120,'Selected Projects Group B'!$A$3:$A$114,0),"Not on selected project list")</f>
        <v>Not on selected project list</v>
      </c>
      <c r="AF120" s="45" t="str">
        <f>_xlfn.IFNA(MATCH(B120,'Waitlisted Projects Group B'!$A$2:$A$114,0),"Not on waitlist")</f>
        <v>Not on waitlist</v>
      </c>
    </row>
    <row r="121" spans="1:32" ht="29.1">
      <c r="A121">
        <v>145</v>
      </c>
      <c r="B121" s="50">
        <v>95214</v>
      </c>
      <c r="C121" t="s">
        <v>29</v>
      </c>
      <c r="D121" t="s">
        <v>245</v>
      </c>
      <c r="F121">
        <v>5</v>
      </c>
      <c r="G121" t="s">
        <v>10</v>
      </c>
      <c r="H121" t="s">
        <v>391</v>
      </c>
      <c r="I121" s="51"/>
      <c r="J121" s="51"/>
      <c r="K121" s="51">
        <v>1</v>
      </c>
      <c r="L121" s="51">
        <v>1</v>
      </c>
      <c r="M121" s="51"/>
      <c r="N121" s="52">
        <v>2</v>
      </c>
      <c r="O121" s="51"/>
      <c r="P121" s="51"/>
      <c r="Q121" s="51"/>
      <c r="R121" s="53">
        <v>0</v>
      </c>
      <c r="S121" s="51"/>
      <c r="T121" s="51"/>
      <c r="U121" s="51"/>
      <c r="V121" s="51"/>
      <c r="W121" s="54">
        <v>0</v>
      </c>
      <c r="X121" s="51">
        <v>1</v>
      </c>
      <c r="Y121" s="51"/>
      <c r="Z121" s="55">
        <v>0.7704081632653067</v>
      </c>
      <c r="AA121" s="56">
        <v>1.7704081632653068</v>
      </c>
      <c r="AB121" s="58">
        <v>3.7704081632653068</v>
      </c>
      <c r="AC121" s="57">
        <v>44592</v>
      </c>
      <c r="AD121" s="41">
        <v>0.92419961481721102</v>
      </c>
      <c r="AE121" s="45" t="str">
        <f>_xlfn.IFNA(MATCH(B121,'Selected Projects Group B'!$A$3:$A$114,0),"Not on selected project list")</f>
        <v>Not on selected project list</v>
      </c>
      <c r="AF121" s="45" t="str">
        <f>_xlfn.IFNA(MATCH(B121,'Waitlisted Projects Group B'!$A$2:$A$114,0),"Not on waitlist")</f>
        <v>Not on waitlist</v>
      </c>
    </row>
    <row r="122" spans="1:32" ht="29.1">
      <c r="A122">
        <v>1085</v>
      </c>
      <c r="B122" s="50">
        <v>95081</v>
      </c>
      <c r="C122" t="s">
        <v>39</v>
      </c>
      <c r="D122" t="s">
        <v>246</v>
      </c>
      <c r="F122">
        <v>2</v>
      </c>
      <c r="G122" t="s">
        <v>10</v>
      </c>
      <c r="H122" t="s">
        <v>391</v>
      </c>
      <c r="I122" s="51"/>
      <c r="J122" s="51"/>
      <c r="K122" s="51">
        <v>1</v>
      </c>
      <c r="L122" s="51">
        <v>1</v>
      </c>
      <c r="M122" s="51"/>
      <c r="N122" s="52">
        <v>2</v>
      </c>
      <c r="O122" s="51"/>
      <c r="P122" s="51"/>
      <c r="Q122" s="51"/>
      <c r="R122" s="53">
        <v>0</v>
      </c>
      <c r="S122" s="51"/>
      <c r="T122" s="51"/>
      <c r="U122" s="51"/>
      <c r="V122" s="51"/>
      <c r="W122" s="54">
        <v>0</v>
      </c>
      <c r="X122" s="51">
        <v>1</v>
      </c>
      <c r="Y122" s="51"/>
      <c r="Z122" s="55">
        <v>0.72448979591836804</v>
      </c>
      <c r="AA122" s="56">
        <v>1.724489795918368</v>
      </c>
      <c r="AB122" s="58">
        <v>3.7244897959183678</v>
      </c>
      <c r="AC122" s="57">
        <v>44628</v>
      </c>
      <c r="AD122" s="41">
        <v>0.99207615345100797</v>
      </c>
      <c r="AE122" s="45" t="str">
        <f>_xlfn.IFNA(MATCH(B122,'Selected Projects Group B'!$A$3:$A$114,0),"Not on selected project list")</f>
        <v>Not on selected project list</v>
      </c>
      <c r="AF122" s="45" t="str">
        <f>_xlfn.IFNA(MATCH(B122,'Waitlisted Projects Group B'!$A$2:$A$114,0),"Not on waitlist")</f>
        <v>Not on waitlist</v>
      </c>
    </row>
    <row r="123" spans="1:32" ht="29.1">
      <c r="A123">
        <v>1085</v>
      </c>
      <c r="B123" s="50">
        <v>95352</v>
      </c>
      <c r="C123" t="s">
        <v>39</v>
      </c>
      <c r="D123" t="s">
        <v>249</v>
      </c>
      <c r="F123">
        <v>2</v>
      </c>
      <c r="G123" t="s">
        <v>10</v>
      </c>
      <c r="H123" t="s">
        <v>391</v>
      </c>
      <c r="I123" s="51"/>
      <c r="J123" s="51"/>
      <c r="K123" s="51">
        <v>1</v>
      </c>
      <c r="L123" s="51">
        <v>1</v>
      </c>
      <c r="M123" s="51"/>
      <c r="N123" s="52">
        <v>2</v>
      </c>
      <c r="O123" s="51"/>
      <c r="P123" s="51"/>
      <c r="Q123" s="51"/>
      <c r="R123" s="53">
        <v>0</v>
      </c>
      <c r="S123" s="51"/>
      <c r="T123" s="51"/>
      <c r="U123" s="51"/>
      <c r="V123" s="51"/>
      <c r="W123" s="54">
        <v>0</v>
      </c>
      <c r="X123" s="51">
        <v>1</v>
      </c>
      <c r="Y123" s="51"/>
      <c r="Z123" s="55">
        <v>0.72448979591836804</v>
      </c>
      <c r="AA123" s="56">
        <v>1.724489795918368</v>
      </c>
      <c r="AB123" s="58">
        <v>3.7244897959183678</v>
      </c>
      <c r="AC123" s="57">
        <v>44628</v>
      </c>
      <c r="AD123" s="41">
        <v>0.89843208664372298</v>
      </c>
      <c r="AE123" s="45" t="str">
        <f>_xlfn.IFNA(MATCH(B123,'Selected Projects Group B'!$A$3:$A$114,0),"Not on selected project list")</f>
        <v>Not on selected project list</v>
      </c>
      <c r="AF123" s="45" t="str">
        <f>_xlfn.IFNA(MATCH(B123,'Waitlisted Projects Group B'!$A$2:$A$114,0),"Not on waitlist")</f>
        <v>Not on waitlist</v>
      </c>
    </row>
    <row r="124" spans="1:32" ht="29.1">
      <c r="A124">
        <v>1085</v>
      </c>
      <c r="B124" s="50">
        <v>95359</v>
      </c>
      <c r="C124" t="s">
        <v>39</v>
      </c>
      <c r="D124" t="s">
        <v>250</v>
      </c>
      <c r="F124">
        <v>2</v>
      </c>
      <c r="G124" t="s">
        <v>10</v>
      </c>
      <c r="H124" t="s">
        <v>391</v>
      </c>
      <c r="I124" s="51"/>
      <c r="J124" s="51"/>
      <c r="K124" s="51">
        <v>1</v>
      </c>
      <c r="L124" s="51">
        <v>1</v>
      </c>
      <c r="M124" s="51">
        <v>-2</v>
      </c>
      <c r="N124" s="52">
        <v>0</v>
      </c>
      <c r="O124" s="51"/>
      <c r="P124" s="51"/>
      <c r="Q124" s="51"/>
      <c r="R124" s="53">
        <v>0</v>
      </c>
      <c r="S124" s="51"/>
      <c r="T124" s="51"/>
      <c r="U124" s="51"/>
      <c r="V124" s="51"/>
      <c r="W124" s="54">
        <v>0</v>
      </c>
      <c r="X124" s="51">
        <v>1</v>
      </c>
      <c r="Y124" s="51">
        <v>2</v>
      </c>
      <c r="Z124" s="55">
        <v>0.72448979591836804</v>
      </c>
      <c r="AA124" s="56">
        <v>3.7244897959183678</v>
      </c>
      <c r="AB124" s="58">
        <v>3.7244897959183678</v>
      </c>
      <c r="AC124" s="57">
        <v>44628</v>
      </c>
      <c r="AD124" s="41">
        <v>0.81718458190801602</v>
      </c>
      <c r="AE124" s="45" t="str">
        <f>_xlfn.IFNA(MATCH(B124,'Selected Projects Group B'!$A$3:$A$114,0),"Not on selected project list")</f>
        <v>Not on selected project list</v>
      </c>
      <c r="AF124" s="45" t="str">
        <f>_xlfn.IFNA(MATCH(B124,'Waitlisted Projects Group B'!$A$2:$A$114,0),"Not on waitlist")</f>
        <v>Not on waitlist</v>
      </c>
    </row>
    <row r="125" spans="1:32" ht="29.1">
      <c r="A125">
        <v>1085</v>
      </c>
      <c r="B125" s="50">
        <v>95306</v>
      </c>
      <c r="C125" t="s">
        <v>39</v>
      </c>
      <c r="D125" t="s">
        <v>247</v>
      </c>
      <c r="F125">
        <v>2</v>
      </c>
      <c r="G125" t="s">
        <v>10</v>
      </c>
      <c r="H125" t="s">
        <v>391</v>
      </c>
      <c r="I125" s="51"/>
      <c r="J125" s="51"/>
      <c r="K125" s="51">
        <v>1</v>
      </c>
      <c r="L125" s="51">
        <v>1</v>
      </c>
      <c r="M125" s="51"/>
      <c r="N125" s="52">
        <v>2</v>
      </c>
      <c r="O125" s="51"/>
      <c r="P125" s="51"/>
      <c r="Q125" s="51"/>
      <c r="R125" s="53">
        <v>0</v>
      </c>
      <c r="S125" s="51"/>
      <c r="T125" s="51"/>
      <c r="U125" s="51"/>
      <c r="V125" s="51"/>
      <c r="W125" s="54">
        <v>0</v>
      </c>
      <c r="X125" s="51">
        <v>1</v>
      </c>
      <c r="Y125" s="51"/>
      <c r="Z125" s="55">
        <v>0.72448979591836804</v>
      </c>
      <c r="AA125" s="56">
        <v>1.724489795918368</v>
      </c>
      <c r="AB125" s="58">
        <v>3.7244897959183678</v>
      </c>
      <c r="AC125" s="57">
        <v>44628</v>
      </c>
      <c r="AD125" s="41">
        <v>0.65062407787396304</v>
      </c>
      <c r="AE125" s="45" t="str">
        <f>_xlfn.IFNA(MATCH(B125,'Selected Projects Group B'!$A$3:$A$114,0),"Not on selected project list")</f>
        <v>Not on selected project list</v>
      </c>
      <c r="AF125" s="45" t="str">
        <f>_xlfn.IFNA(MATCH(B125,'Waitlisted Projects Group B'!$A$2:$A$114,0),"Not on waitlist")</f>
        <v>Not on waitlist</v>
      </c>
    </row>
    <row r="126" spans="1:32" ht="29.1">
      <c r="A126">
        <v>1085</v>
      </c>
      <c r="B126" s="50">
        <v>95332</v>
      </c>
      <c r="C126" t="s">
        <v>39</v>
      </c>
      <c r="D126" t="s">
        <v>248</v>
      </c>
      <c r="F126">
        <v>2</v>
      </c>
      <c r="G126" t="s">
        <v>10</v>
      </c>
      <c r="H126" t="s">
        <v>391</v>
      </c>
      <c r="I126" s="51"/>
      <c r="J126" s="51"/>
      <c r="K126" s="51">
        <v>1</v>
      </c>
      <c r="L126" s="51">
        <v>1</v>
      </c>
      <c r="M126" s="51"/>
      <c r="N126" s="52">
        <v>2</v>
      </c>
      <c r="O126" s="51"/>
      <c r="P126" s="51"/>
      <c r="Q126" s="51"/>
      <c r="R126" s="53">
        <v>0</v>
      </c>
      <c r="S126" s="51"/>
      <c r="T126" s="51"/>
      <c r="U126" s="51"/>
      <c r="V126" s="51"/>
      <c r="W126" s="54">
        <v>0</v>
      </c>
      <c r="X126" s="51">
        <v>1</v>
      </c>
      <c r="Y126" s="51"/>
      <c r="Z126" s="55">
        <v>0.72448979591836804</v>
      </c>
      <c r="AA126" s="56">
        <v>1.724489795918368</v>
      </c>
      <c r="AB126" s="58">
        <v>3.7244897959183678</v>
      </c>
      <c r="AC126" s="57">
        <v>44628</v>
      </c>
      <c r="AD126" s="41">
        <v>0.34256669960660302</v>
      </c>
      <c r="AE126" s="45" t="str">
        <f>_xlfn.IFNA(MATCH(B126,'Selected Projects Group B'!$A$3:$A$114,0),"Not on selected project list")</f>
        <v>Not on selected project list</v>
      </c>
      <c r="AF126" s="45" t="str">
        <f>_xlfn.IFNA(MATCH(B126,'Waitlisted Projects Group B'!$A$2:$A$114,0),"Not on waitlist")</f>
        <v>Not on waitlist</v>
      </c>
    </row>
    <row r="127" spans="1:32" ht="29.1">
      <c r="A127">
        <v>80</v>
      </c>
      <c r="B127" s="50">
        <v>95118</v>
      </c>
      <c r="C127" t="s">
        <v>36</v>
      </c>
      <c r="D127" t="s">
        <v>413</v>
      </c>
      <c r="F127" s="1">
        <v>2</v>
      </c>
      <c r="G127" t="s">
        <v>10</v>
      </c>
      <c r="H127" t="s">
        <v>391</v>
      </c>
      <c r="I127" s="51"/>
      <c r="J127" s="51"/>
      <c r="K127" s="51">
        <v>1</v>
      </c>
      <c r="L127" s="51">
        <v>1</v>
      </c>
      <c r="M127" s="51"/>
      <c r="N127" s="52">
        <v>2</v>
      </c>
      <c r="O127" s="51"/>
      <c r="P127" s="51"/>
      <c r="Q127" s="51"/>
      <c r="R127" s="53">
        <v>0</v>
      </c>
      <c r="S127" s="51"/>
      <c r="T127" s="51"/>
      <c r="U127" s="51"/>
      <c r="V127" s="51"/>
      <c r="W127" s="54">
        <v>0</v>
      </c>
      <c r="X127" s="51">
        <v>1</v>
      </c>
      <c r="Y127" s="51"/>
      <c r="Z127" s="55">
        <v>0.49489795918367468</v>
      </c>
      <c r="AA127" s="56">
        <v>1.4948979591836746</v>
      </c>
      <c r="AB127" s="58">
        <v>3.4948979591836746</v>
      </c>
      <c r="AC127" s="57">
        <v>44736</v>
      </c>
      <c r="AD127" s="41">
        <v>0.90993930273581702</v>
      </c>
      <c r="AE127" s="45" t="str">
        <f>_xlfn.IFNA(MATCH(B127,'Selected Projects Group B'!$A$3:$A$114,0),"Not on selected project list")</f>
        <v>Not on selected project list</v>
      </c>
      <c r="AF127" s="45" t="str">
        <f>_xlfn.IFNA(MATCH(B127,'Waitlisted Projects Group B'!$A$2:$A$114,0),"Not on waitlist")</f>
        <v>Not on waitlist</v>
      </c>
    </row>
    <row r="128" spans="1:32" ht="16.5" customHeight="1">
      <c r="A128">
        <v>80</v>
      </c>
      <c r="B128" s="50">
        <v>95103</v>
      </c>
      <c r="C128" t="s">
        <v>36</v>
      </c>
      <c r="D128" t="s">
        <v>251</v>
      </c>
      <c r="F128">
        <v>2</v>
      </c>
      <c r="G128" t="s">
        <v>10</v>
      </c>
      <c r="H128" t="s">
        <v>391</v>
      </c>
      <c r="I128" s="51"/>
      <c r="J128" s="51"/>
      <c r="K128" s="51">
        <v>1</v>
      </c>
      <c r="L128" s="51">
        <v>1</v>
      </c>
      <c r="M128" s="51"/>
      <c r="N128" s="52">
        <v>2</v>
      </c>
      <c r="O128" s="51"/>
      <c r="P128" s="51"/>
      <c r="Q128" s="51"/>
      <c r="R128" s="53">
        <v>0</v>
      </c>
      <c r="S128" s="51"/>
      <c r="T128" s="51"/>
      <c r="U128" s="51"/>
      <c r="V128" s="51"/>
      <c r="W128" s="54">
        <v>0</v>
      </c>
      <c r="X128" s="51">
        <v>1</v>
      </c>
      <c r="Y128" s="51"/>
      <c r="Z128" s="55">
        <v>0.49489795918367468</v>
      </c>
      <c r="AA128" s="56">
        <v>1.4948979591836746</v>
      </c>
      <c r="AB128" s="58">
        <v>3.4948979591836746</v>
      </c>
      <c r="AC128" s="57">
        <v>44736</v>
      </c>
      <c r="AD128" s="41">
        <v>0.63902625392702295</v>
      </c>
      <c r="AE128" s="45" t="str">
        <f>_xlfn.IFNA(MATCH(B128,'Selected Projects Group B'!$A$3:$A$114,0),"Not on selected project list")</f>
        <v>Not on selected project list</v>
      </c>
      <c r="AF128" s="45" t="str">
        <f>_xlfn.IFNA(MATCH(B128,'Waitlisted Projects Group B'!$A$2:$A$114,0),"Not on waitlist")</f>
        <v>Not on waitlist</v>
      </c>
    </row>
    <row r="129" spans="1:32" ht="16.5" customHeight="1">
      <c r="A129">
        <v>80</v>
      </c>
      <c r="B129" s="50">
        <v>95404</v>
      </c>
      <c r="C129" t="s">
        <v>36</v>
      </c>
      <c r="D129" t="s">
        <v>252</v>
      </c>
      <c r="F129">
        <v>2</v>
      </c>
      <c r="G129" t="s">
        <v>10</v>
      </c>
      <c r="H129" t="s">
        <v>391</v>
      </c>
      <c r="I129" s="51"/>
      <c r="J129" s="51"/>
      <c r="K129" s="51">
        <v>1</v>
      </c>
      <c r="L129" s="51">
        <v>1</v>
      </c>
      <c r="M129" s="51"/>
      <c r="N129" s="52">
        <v>2</v>
      </c>
      <c r="O129" s="51"/>
      <c r="P129" s="51"/>
      <c r="Q129" s="51"/>
      <c r="R129" s="53">
        <v>0</v>
      </c>
      <c r="S129" s="51"/>
      <c r="T129" s="51"/>
      <c r="U129" s="51"/>
      <c r="V129" s="51"/>
      <c r="W129" s="54">
        <v>0</v>
      </c>
      <c r="X129" s="51">
        <v>1</v>
      </c>
      <c r="Y129" s="51"/>
      <c r="Z129" s="55">
        <v>0.49489795918367468</v>
      </c>
      <c r="AA129" s="56">
        <v>1.4948979591836746</v>
      </c>
      <c r="AB129" s="58">
        <v>3.4948979591836746</v>
      </c>
      <c r="AC129" s="57">
        <v>44736</v>
      </c>
      <c r="AD129" s="41">
        <v>0.39889264233451799</v>
      </c>
      <c r="AE129" s="45" t="str">
        <f>_xlfn.IFNA(MATCH(B129,'Selected Projects Group B'!$A$3:$A$114,0),"Not on selected project list")</f>
        <v>Not on selected project list</v>
      </c>
      <c r="AF129" s="45" t="str">
        <f>_xlfn.IFNA(MATCH(B129,'Waitlisted Projects Group B'!$A$2:$A$114,0),"Not on waitlist")</f>
        <v>Not on waitlist</v>
      </c>
    </row>
    <row r="130" spans="1:32" ht="16.5" customHeight="1">
      <c r="A130">
        <v>80</v>
      </c>
      <c r="B130" s="50">
        <v>95411</v>
      </c>
      <c r="C130" t="s">
        <v>36</v>
      </c>
      <c r="D130" t="s">
        <v>414</v>
      </c>
      <c r="F130" s="1">
        <v>2</v>
      </c>
      <c r="G130" t="s">
        <v>10</v>
      </c>
      <c r="H130" t="s">
        <v>391</v>
      </c>
      <c r="I130" s="51"/>
      <c r="J130" s="51"/>
      <c r="K130" s="51">
        <v>1</v>
      </c>
      <c r="L130" s="51">
        <v>1</v>
      </c>
      <c r="M130" s="51"/>
      <c r="N130" s="52">
        <v>2</v>
      </c>
      <c r="O130" s="51"/>
      <c r="P130" s="51"/>
      <c r="Q130" s="51"/>
      <c r="R130" s="53">
        <v>0</v>
      </c>
      <c r="S130" s="51"/>
      <c r="T130" s="51"/>
      <c r="U130" s="51"/>
      <c r="V130" s="51"/>
      <c r="W130" s="54">
        <v>0</v>
      </c>
      <c r="X130" s="51">
        <v>1</v>
      </c>
      <c r="Y130" s="51"/>
      <c r="Z130" s="55">
        <v>0.49489795918367468</v>
      </c>
      <c r="AA130" s="56">
        <v>1.4948979591836746</v>
      </c>
      <c r="AB130" s="58">
        <v>3.4948979591836746</v>
      </c>
      <c r="AC130" s="57">
        <v>44736</v>
      </c>
      <c r="AD130" s="41">
        <v>0.19048258883260299</v>
      </c>
      <c r="AE130" s="45" t="str">
        <f>_xlfn.IFNA(MATCH(B130,'Selected Projects Group B'!$A$3:$A$114,0),"Not on selected project list")</f>
        <v>Not on selected project list</v>
      </c>
      <c r="AF130" s="45" t="str">
        <f>_xlfn.IFNA(MATCH(B130,'Waitlisted Projects Group B'!$A$2:$A$114,0),"Not on waitlist")</f>
        <v>Not on waitlist</v>
      </c>
    </row>
    <row r="131" spans="1:32" ht="16.5" customHeight="1">
      <c r="A131">
        <v>80</v>
      </c>
      <c r="B131" s="50">
        <v>95363</v>
      </c>
      <c r="C131" t="s">
        <v>36</v>
      </c>
      <c r="D131" t="s">
        <v>253</v>
      </c>
      <c r="F131">
        <v>2</v>
      </c>
      <c r="G131" t="s">
        <v>10</v>
      </c>
      <c r="H131" t="s">
        <v>391</v>
      </c>
      <c r="I131" s="51"/>
      <c r="J131" s="51"/>
      <c r="K131" s="51">
        <v>1</v>
      </c>
      <c r="L131" s="51">
        <v>1</v>
      </c>
      <c r="M131" s="51"/>
      <c r="N131" s="52">
        <v>2</v>
      </c>
      <c r="O131" s="51"/>
      <c r="P131" s="51"/>
      <c r="Q131" s="51"/>
      <c r="R131" s="53">
        <v>0</v>
      </c>
      <c r="S131" s="51"/>
      <c r="T131" s="51"/>
      <c r="U131" s="51"/>
      <c r="V131" s="51"/>
      <c r="W131" s="54">
        <v>0</v>
      </c>
      <c r="X131" s="51">
        <v>1</v>
      </c>
      <c r="Y131" s="51"/>
      <c r="Z131" s="55">
        <v>0.46428571428571547</v>
      </c>
      <c r="AA131" s="56">
        <v>1.4642857142857155</v>
      </c>
      <c r="AB131" s="58">
        <v>3.4642857142857153</v>
      </c>
      <c r="AC131" s="57">
        <v>44774</v>
      </c>
      <c r="AD131" s="41">
        <v>0.107834746923592</v>
      </c>
      <c r="AE131" s="45" t="str">
        <f>_xlfn.IFNA(MATCH(B131,'Selected Projects Group B'!$A$3:$A$114,0),"Not on selected project list")</f>
        <v>Not on selected project list</v>
      </c>
      <c r="AF131" s="45" t="str">
        <f>_xlfn.IFNA(MATCH(B131,'Waitlisted Projects Group B'!$A$2:$A$114,0),"Not on waitlist")</f>
        <v>Not on waitlist</v>
      </c>
    </row>
    <row r="132" spans="1:32" ht="29.1">
      <c r="A132">
        <v>80</v>
      </c>
      <c r="B132" s="50">
        <v>95100</v>
      </c>
      <c r="C132" t="s">
        <v>36</v>
      </c>
      <c r="D132" t="s">
        <v>254</v>
      </c>
      <c r="F132">
        <v>2</v>
      </c>
      <c r="G132" t="s">
        <v>10</v>
      </c>
      <c r="H132" t="s">
        <v>391</v>
      </c>
      <c r="I132" s="51"/>
      <c r="J132" s="51"/>
      <c r="K132" s="51">
        <v>1</v>
      </c>
      <c r="L132" s="51">
        <v>1</v>
      </c>
      <c r="M132" s="51"/>
      <c r="N132" s="52">
        <v>2</v>
      </c>
      <c r="O132" s="51"/>
      <c r="P132" s="51"/>
      <c r="Q132" s="51"/>
      <c r="R132" s="53">
        <v>0</v>
      </c>
      <c r="S132" s="51"/>
      <c r="T132" s="51"/>
      <c r="U132" s="51"/>
      <c r="V132" s="51"/>
      <c r="W132" s="54">
        <v>0</v>
      </c>
      <c r="X132" s="51">
        <v>1</v>
      </c>
      <c r="Y132" s="51"/>
      <c r="Z132" s="55">
        <v>0.43367346938775625</v>
      </c>
      <c r="AA132" s="56">
        <v>1.4336734693877562</v>
      </c>
      <c r="AB132" s="58">
        <v>3.433673469387756</v>
      </c>
      <c r="AC132" s="57">
        <v>44777</v>
      </c>
      <c r="AD132" s="41">
        <v>0.47685101777254801</v>
      </c>
      <c r="AE132" s="45" t="str">
        <f>_xlfn.IFNA(MATCH(B132,'Selected Projects Group B'!$A$3:$A$114,0),"Not on selected project list")</f>
        <v>Not on selected project list</v>
      </c>
      <c r="AF132" s="45" t="str">
        <f>_xlfn.IFNA(MATCH(B132,'Waitlisted Projects Group B'!$A$2:$A$114,0),"Not on waitlist")</f>
        <v>Not on waitlist</v>
      </c>
    </row>
    <row r="133" spans="1:32" ht="14.45" customHeight="1">
      <c r="A133">
        <v>80</v>
      </c>
      <c r="B133" s="50">
        <v>95054</v>
      </c>
      <c r="C133" t="s">
        <v>36</v>
      </c>
      <c r="D133" t="s">
        <v>255</v>
      </c>
      <c r="F133">
        <v>2</v>
      </c>
      <c r="G133" t="s">
        <v>10</v>
      </c>
      <c r="H133" t="s">
        <v>391</v>
      </c>
      <c r="I133" s="51"/>
      <c r="J133" s="51"/>
      <c r="K133" s="51">
        <v>1</v>
      </c>
      <c r="L133" s="51">
        <v>1</v>
      </c>
      <c r="M133" s="51"/>
      <c r="N133" s="52">
        <v>2</v>
      </c>
      <c r="O133" s="51"/>
      <c r="P133" s="51"/>
      <c r="Q133" s="51"/>
      <c r="R133" s="53">
        <v>0</v>
      </c>
      <c r="S133" s="51"/>
      <c r="T133" s="51"/>
      <c r="U133" s="51"/>
      <c r="V133" s="51"/>
      <c r="W133" s="54">
        <v>0</v>
      </c>
      <c r="X133" s="51">
        <v>1</v>
      </c>
      <c r="Y133" s="51"/>
      <c r="Z133" s="55">
        <v>0.40306122448979703</v>
      </c>
      <c r="AA133" s="56">
        <v>1.4030612244897971</v>
      </c>
      <c r="AB133" s="58">
        <v>3.4030612244897971</v>
      </c>
      <c r="AC133" s="57">
        <v>44781</v>
      </c>
      <c r="AD133" s="41">
        <v>0.95419358665165799</v>
      </c>
      <c r="AE133" s="45" t="str">
        <f>_xlfn.IFNA(MATCH(B133,'Selected Projects Group B'!$A$3:$A$114,0),"Not on selected project list")</f>
        <v>Not on selected project list</v>
      </c>
      <c r="AF133" s="45" t="str">
        <f>_xlfn.IFNA(MATCH(B133,'Waitlisted Projects Group B'!$A$2:$A$114,0),"Not on waitlist")</f>
        <v>Not on waitlist</v>
      </c>
    </row>
    <row r="134" spans="1:32" ht="29.1">
      <c r="A134">
        <v>96</v>
      </c>
      <c r="B134" s="50">
        <v>93438</v>
      </c>
      <c r="C134" t="s">
        <v>22</v>
      </c>
      <c r="D134" t="s">
        <v>256</v>
      </c>
      <c r="F134">
        <v>2</v>
      </c>
      <c r="G134" t="s">
        <v>10</v>
      </c>
      <c r="H134" t="s">
        <v>391</v>
      </c>
      <c r="I134" s="51"/>
      <c r="J134" s="51"/>
      <c r="K134" s="51">
        <v>1</v>
      </c>
      <c r="L134" s="51">
        <v>1</v>
      </c>
      <c r="M134" s="51"/>
      <c r="N134" s="52">
        <v>2</v>
      </c>
      <c r="O134" s="51"/>
      <c r="P134" s="51"/>
      <c r="Q134" s="51"/>
      <c r="R134" s="53">
        <v>0</v>
      </c>
      <c r="S134" s="51"/>
      <c r="T134" s="51"/>
      <c r="U134" s="51"/>
      <c r="V134" s="51"/>
      <c r="W134" s="54">
        <v>0</v>
      </c>
      <c r="X134" s="51">
        <v>1</v>
      </c>
      <c r="Y134" s="51"/>
      <c r="Z134" s="55">
        <v>0.37244897959183781</v>
      </c>
      <c r="AA134" s="56">
        <v>1.3724489795918378</v>
      </c>
      <c r="AB134" s="58">
        <v>3.3724489795918378</v>
      </c>
      <c r="AC134" s="57">
        <v>44832</v>
      </c>
      <c r="AD134" s="41">
        <v>0.81842974551428704</v>
      </c>
      <c r="AE134" s="45" t="str">
        <f>_xlfn.IFNA(MATCH(B134,'Selected Projects Group B'!$A$3:$A$114,0),"Not on selected project list")</f>
        <v>Not on selected project list</v>
      </c>
      <c r="AF134" s="45" t="str">
        <f>_xlfn.IFNA(MATCH(B134,'Waitlisted Projects Group B'!$A$2:$A$114,0),"Not on waitlist")</f>
        <v>Not on waitlist</v>
      </c>
    </row>
    <row r="135" spans="1:32" ht="29.1">
      <c r="A135">
        <v>343</v>
      </c>
      <c r="B135" s="50">
        <v>95368</v>
      </c>
      <c r="C135" t="s">
        <v>24</v>
      </c>
      <c r="D135" t="s">
        <v>257</v>
      </c>
      <c r="E135" t="s">
        <v>356</v>
      </c>
      <c r="F135">
        <v>4.95</v>
      </c>
      <c r="G135" t="s">
        <v>10</v>
      </c>
      <c r="H135" t="s">
        <v>391</v>
      </c>
      <c r="I135" s="51"/>
      <c r="J135" s="51"/>
      <c r="K135" s="51">
        <v>1</v>
      </c>
      <c r="L135" s="51">
        <v>1</v>
      </c>
      <c r="M135" s="51"/>
      <c r="N135" s="52">
        <v>2</v>
      </c>
      <c r="O135" s="51"/>
      <c r="P135" s="51"/>
      <c r="Q135" s="51"/>
      <c r="R135" s="53">
        <v>0</v>
      </c>
      <c r="S135" s="51"/>
      <c r="T135" s="51"/>
      <c r="U135" s="51"/>
      <c r="V135" s="51"/>
      <c r="W135" s="54">
        <v>0</v>
      </c>
      <c r="X135" s="51">
        <v>1</v>
      </c>
      <c r="Y135" s="51"/>
      <c r="Z135" s="55">
        <v>0.31122448979591938</v>
      </c>
      <c r="AA135" s="56">
        <v>1.3112244897959193</v>
      </c>
      <c r="AB135" s="58">
        <v>3.3112244897959195</v>
      </c>
      <c r="AC135" s="57">
        <v>44859</v>
      </c>
      <c r="AD135" s="41">
        <v>0.71560934543712695</v>
      </c>
      <c r="AE135" s="45" t="str">
        <f>_xlfn.IFNA(MATCH(B135,'Selected Projects Group B'!$A$3:$A$114,0),"Not on selected project list")</f>
        <v>Not on selected project list</v>
      </c>
      <c r="AF135" s="45" t="str">
        <f>_xlfn.IFNA(MATCH(B135,'Waitlisted Projects Group B'!$A$2:$A$114,0),"Not on waitlist")</f>
        <v>Not on waitlist</v>
      </c>
    </row>
    <row r="136" spans="1:32" ht="14.45" customHeight="1">
      <c r="A136">
        <v>1057</v>
      </c>
      <c r="B136" s="50">
        <v>94716</v>
      </c>
      <c r="C136" t="s">
        <v>260</v>
      </c>
      <c r="D136" t="s">
        <v>261</v>
      </c>
      <c r="F136">
        <v>4.9800000000000004</v>
      </c>
      <c r="G136" t="s">
        <v>10</v>
      </c>
      <c r="H136" t="s">
        <v>391</v>
      </c>
      <c r="I136" s="51"/>
      <c r="J136" s="51"/>
      <c r="K136" s="51"/>
      <c r="L136" s="51">
        <v>1</v>
      </c>
      <c r="M136" s="51"/>
      <c r="N136" s="52">
        <v>1</v>
      </c>
      <c r="O136" s="51"/>
      <c r="P136" s="51"/>
      <c r="Q136" s="51"/>
      <c r="R136" s="53">
        <v>0</v>
      </c>
      <c r="S136" s="51"/>
      <c r="T136" s="51"/>
      <c r="U136" s="51"/>
      <c r="V136" s="51">
        <v>1</v>
      </c>
      <c r="W136" s="54">
        <v>1</v>
      </c>
      <c r="X136" s="51">
        <v>1</v>
      </c>
      <c r="Y136" s="51"/>
      <c r="Z136" s="55">
        <v>0.28061224489796016</v>
      </c>
      <c r="AA136" s="56">
        <v>1.2806122448979602</v>
      </c>
      <c r="AB136" s="58">
        <v>3.2806122448979602</v>
      </c>
      <c r="AC136" s="57">
        <v>44861</v>
      </c>
      <c r="AD136" s="41">
        <v>0.879612519956533</v>
      </c>
      <c r="AE136" s="45" t="str">
        <f>_xlfn.IFNA(MATCH(B136,'Selected Projects Group B'!$A$3:$A$114,0),"Not on selected project list")</f>
        <v>Not on selected project list</v>
      </c>
      <c r="AF136" s="45" t="str">
        <f>_xlfn.IFNA(MATCH(B136,'Waitlisted Projects Group B'!$A$2:$A$114,0),"Not on waitlist")</f>
        <v>Not on waitlist</v>
      </c>
    </row>
    <row r="137" spans="1:32" ht="29.1">
      <c r="A137">
        <v>2</v>
      </c>
      <c r="B137" s="50">
        <v>95164</v>
      </c>
      <c r="C137" t="s">
        <v>295</v>
      </c>
      <c r="D137" t="s">
        <v>415</v>
      </c>
      <c r="F137" s="1">
        <v>2</v>
      </c>
      <c r="G137" t="s">
        <v>10</v>
      </c>
      <c r="H137" t="s">
        <v>391</v>
      </c>
      <c r="I137" s="51"/>
      <c r="J137" s="51"/>
      <c r="K137" s="51"/>
      <c r="L137" s="51">
        <v>1</v>
      </c>
      <c r="M137" s="51"/>
      <c r="N137" s="52">
        <v>1</v>
      </c>
      <c r="O137" s="51">
        <v>2</v>
      </c>
      <c r="P137" s="51"/>
      <c r="Q137" s="51"/>
      <c r="R137" s="53">
        <v>2</v>
      </c>
      <c r="S137" s="51"/>
      <c r="T137" s="51"/>
      <c r="U137" s="51"/>
      <c r="V137" s="51"/>
      <c r="W137" s="54">
        <v>0</v>
      </c>
      <c r="X137" s="51"/>
      <c r="Y137" s="51"/>
      <c r="Z137" s="55"/>
      <c r="AA137" s="56">
        <v>0</v>
      </c>
      <c r="AB137" s="58">
        <v>3</v>
      </c>
      <c r="AC137"/>
      <c r="AD137" s="41">
        <v>0.74441616231251995</v>
      </c>
      <c r="AE137" s="45" t="str">
        <f>_xlfn.IFNA(MATCH(B137,'Selected Projects Group B'!$A$3:$A$114,0),"Not on selected project list")</f>
        <v>Not on selected project list</v>
      </c>
      <c r="AF137" s="45" t="str">
        <f>_xlfn.IFNA(MATCH(B137,'Waitlisted Projects Group B'!$A$2:$A$114,0),"Not on waitlist")</f>
        <v>Not on waitlist</v>
      </c>
    </row>
    <row r="138" spans="1:32" ht="29.1">
      <c r="A138">
        <v>174</v>
      </c>
      <c r="B138" s="50">
        <v>94545</v>
      </c>
      <c r="C138" t="s">
        <v>173</v>
      </c>
      <c r="D138" t="s">
        <v>262</v>
      </c>
      <c r="F138">
        <v>5</v>
      </c>
      <c r="G138" t="s">
        <v>10</v>
      </c>
      <c r="H138" t="s">
        <v>391</v>
      </c>
      <c r="I138" s="51"/>
      <c r="J138" s="51"/>
      <c r="K138" s="51">
        <v>1</v>
      </c>
      <c r="L138" s="51">
        <v>1</v>
      </c>
      <c r="M138" s="51"/>
      <c r="N138" s="52">
        <v>2</v>
      </c>
      <c r="O138" s="51"/>
      <c r="P138" s="51"/>
      <c r="Q138" s="51"/>
      <c r="R138" s="53">
        <v>0</v>
      </c>
      <c r="S138" s="51"/>
      <c r="T138" s="51"/>
      <c r="U138" s="51"/>
      <c r="V138" s="51">
        <v>1</v>
      </c>
      <c r="W138" s="54">
        <v>1</v>
      </c>
      <c r="X138" s="51"/>
      <c r="Y138" s="51"/>
      <c r="Z138" s="55" t="s">
        <v>358</v>
      </c>
      <c r="AA138" s="56">
        <v>0</v>
      </c>
      <c r="AB138" s="58">
        <v>3</v>
      </c>
      <c r="AC138"/>
      <c r="AD138" s="41">
        <v>1.9991797654902801E-2</v>
      </c>
      <c r="AE138" s="45" t="str">
        <f>_xlfn.IFNA(MATCH(B138,'Selected Projects Group B'!$A$3:$A$114,0),"Not on selected project list")</f>
        <v>Not on selected project list</v>
      </c>
      <c r="AF138" s="45" t="str">
        <f>_xlfn.IFNA(MATCH(B138,'Waitlisted Projects Group B'!$A$2:$A$114,0),"Not on waitlist")</f>
        <v>Not on waitlist</v>
      </c>
    </row>
    <row r="139" spans="1:32" ht="29.1">
      <c r="A139">
        <v>1058</v>
      </c>
      <c r="B139" s="50">
        <v>95349</v>
      </c>
      <c r="C139" t="s">
        <v>76</v>
      </c>
      <c r="D139" t="s">
        <v>269</v>
      </c>
      <c r="F139">
        <v>2</v>
      </c>
      <c r="G139" t="s">
        <v>10</v>
      </c>
      <c r="H139" t="s">
        <v>391</v>
      </c>
      <c r="I139" s="51"/>
      <c r="J139" s="51"/>
      <c r="K139" s="51"/>
      <c r="L139" s="51">
        <v>1</v>
      </c>
      <c r="M139" s="51"/>
      <c r="N139" s="52">
        <v>1</v>
      </c>
      <c r="O139" s="51"/>
      <c r="P139" s="51"/>
      <c r="Q139" s="51"/>
      <c r="R139" s="53">
        <v>0</v>
      </c>
      <c r="S139" s="51"/>
      <c r="T139" s="51"/>
      <c r="U139" s="51"/>
      <c r="V139" s="51"/>
      <c r="W139" s="54">
        <v>0</v>
      </c>
      <c r="X139" s="51">
        <v>1</v>
      </c>
      <c r="Y139" s="51"/>
      <c r="Z139" s="55">
        <v>0.69387755102040893</v>
      </c>
      <c r="AA139" s="56">
        <v>1.6938775510204089</v>
      </c>
      <c r="AB139" s="58">
        <v>2.6938775510204089</v>
      </c>
      <c r="AC139" s="57">
        <v>44652</v>
      </c>
      <c r="AD139" s="41">
        <v>0.20424312718622001</v>
      </c>
      <c r="AE139" s="45" t="str">
        <f>_xlfn.IFNA(MATCH(B139,'Selected Projects Group B'!$A$3:$A$114,0),"Not on selected project list")</f>
        <v>Not on selected project list</v>
      </c>
      <c r="AF139" s="45" t="str">
        <f>_xlfn.IFNA(MATCH(B139,'Waitlisted Projects Group B'!$A$2:$A$114,0),"Not on waitlist")</f>
        <v>Not on waitlist</v>
      </c>
    </row>
    <row r="140" spans="1:32" ht="29.1">
      <c r="A140">
        <v>1058</v>
      </c>
      <c r="B140" s="50">
        <v>95379</v>
      </c>
      <c r="C140" t="s">
        <v>76</v>
      </c>
      <c r="D140" t="s">
        <v>268</v>
      </c>
      <c r="F140">
        <v>2</v>
      </c>
      <c r="G140" t="s">
        <v>10</v>
      </c>
      <c r="H140" t="s">
        <v>391</v>
      </c>
      <c r="I140" s="51"/>
      <c r="J140" s="51"/>
      <c r="K140" s="51"/>
      <c r="L140" s="51">
        <v>1</v>
      </c>
      <c r="M140" s="51"/>
      <c r="N140" s="52">
        <v>1</v>
      </c>
      <c r="O140" s="51"/>
      <c r="P140" s="51"/>
      <c r="Q140" s="51"/>
      <c r="R140" s="53">
        <v>0</v>
      </c>
      <c r="S140" s="51"/>
      <c r="T140" s="51"/>
      <c r="U140" s="51"/>
      <c r="V140" s="51"/>
      <c r="W140" s="54">
        <v>0</v>
      </c>
      <c r="X140" s="51">
        <v>1</v>
      </c>
      <c r="Y140" s="51"/>
      <c r="Z140" s="55">
        <v>0.67857142857142938</v>
      </c>
      <c r="AA140" s="56">
        <v>1.6785714285714293</v>
      </c>
      <c r="AB140" s="58">
        <v>2.6785714285714293</v>
      </c>
      <c r="AC140" s="57">
        <v>44655</v>
      </c>
      <c r="AD140" s="41">
        <v>0.93528811387229305</v>
      </c>
      <c r="AE140" s="45" t="str">
        <f>_xlfn.IFNA(MATCH(B140,'Selected Projects Group B'!$A$3:$A$114,0),"Not on selected project list")</f>
        <v>Not on selected project list</v>
      </c>
      <c r="AF140" s="45" t="str">
        <f>_xlfn.IFNA(MATCH(B140,'Waitlisted Projects Group B'!$A$2:$A$114,0),"Not on waitlist")</f>
        <v>Not on waitlist</v>
      </c>
    </row>
    <row r="141" spans="1:32" ht="29.1">
      <c r="A141">
        <v>1058</v>
      </c>
      <c r="B141" s="50">
        <v>95348</v>
      </c>
      <c r="C141" t="s">
        <v>76</v>
      </c>
      <c r="D141" t="s">
        <v>266</v>
      </c>
      <c r="F141">
        <v>2</v>
      </c>
      <c r="G141" t="s">
        <v>10</v>
      </c>
      <c r="H141" t="s">
        <v>391</v>
      </c>
      <c r="I141" s="51"/>
      <c r="J141" s="51"/>
      <c r="K141" s="51"/>
      <c r="L141" s="51">
        <v>1</v>
      </c>
      <c r="M141" s="51"/>
      <c r="N141" s="52">
        <v>1</v>
      </c>
      <c r="O141" s="51"/>
      <c r="P141" s="51"/>
      <c r="Q141" s="51"/>
      <c r="R141" s="53">
        <v>0</v>
      </c>
      <c r="S141" s="51"/>
      <c r="T141" s="51"/>
      <c r="U141" s="51"/>
      <c r="V141" s="51"/>
      <c r="W141" s="54">
        <v>0</v>
      </c>
      <c r="X141" s="51">
        <v>1</v>
      </c>
      <c r="Y141" s="51"/>
      <c r="Z141" s="55">
        <v>0.67857142857142938</v>
      </c>
      <c r="AA141" s="56">
        <v>1.6785714285714293</v>
      </c>
      <c r="AB141" s="58">
        <v>2.6785714285714293</v>
      </c>
      <c r="AC141" s="57">
        <v>44655</v>
      </c>
      <c r="AD141" s="41">
        <v>0.37177433032282498</v>
      </c>
      <c r="AE141" s="45" t="str">
        <f>_xlfn.IFNA(MATCH(B141,'Selected Projects Group B'!$A$3:$A$114,0),"Not on selected project list")</f>
        <v>Not on selected project list</v>
      </c>
      <c r="AF141" s="45" t="str">
        <f>_xlfn.IFNA(MATCH(B141,'Waitlisted Projects Group B'!$A$2:$A$114,0),"Not on waitlist")</f>
        <v>Not on waitlist</v>
      </c>
    </row>
    <row r="142" spans="1:32" ht="29.1">
      <c r="A142">
        <v>1058</v>
      </c>
      <c r="B142" s="50">
        <v>95356</v>
      </c>
      <c r="C142" t="s">
        <v>76</v>
      </c>
      <c r="D142" t="s">
        <v>267</v>
      </c>
      <c r="F142">
        <v>2</v>
      </c>
      <c r="G142" t="s">
        <v>10</v>
      </c>
      <c r="H142" t="s">
        <v>391</v>
      </c>
      <c r="I142" s="51"/>
      <c r="J142" s="51"/>
      <c r="K142" s="51"/>
      <c r="L142" s="51">
        <v>1</v>
      </c>
      <c r="M142" s="51"/>
      <c r="N142" s="52">
        <v>1</v>
      </c>
      <c r="O142" s="51"/>
      <c r="P142" s="51"/>
      <c r="Q142" s="51"/>
      <c r="R142" s="53">
        <v>0</v>
      </c>
      <c r="S142" s="51"/>
      <c r="T142" s="51"/>
      <c r="U142" s="51"/>
      <c r="V142" s="51"/>
      <c r="W142" s="54">
        <v>0</v>
      </c>
      <c r="X142" s="51">
        <v>1</v>
      </c>
      <c r="Y142" s="51"/>
      <c r="Z142" s="55">
        <v>0.67857142857142938</v>
      </c>
      <c r="AA142" s="56">
        <v>1.6785714285714293</v>
      </c>
      <c r="AB142" s="58">
        <v>2.6785714285714293</v>
      </c>
      <c r="AC142" s="57">
        <v>44655</v>
      </c>
      <c r="AD142" s="41">
        <v>8.2369532418391997E-2</v>
      </c>
      <c r="AE142" s="45" t="str">
        <f>_xlfn.IFNA(MATCH(B142,'Selected Projects Group B'!$A$3:$A$114,0),"Not on selected project list")</f>
        <v>Not on selected project list</v>
      </c>
      <c r="AF142" s="45" t="str">
        <f>_xlfn.IFNA(MATCH(B142,'Waitlisted Projects Group B'!$A$2:$A$114,0),"Not on waitlist")</f>
        <v>Not on waitlist</v>
      </c>
    </row>
    <row r="143" spans="1:32" ht="16.5" customHeight="1">
      <c r="A143">
        <v>80</v>
      </c>
      <c r="B143" s="50">
        <v>95343</v>
      </c>
      <c r="C143" t="s">
        <v>36</v>
      </c>
      <c r="D143" t="s">
        <v>416</v>
      </c>
      <c r="F143" s="1">
        <v>0.88</v>
      </c>
      <c r="G143" t="s">
        <v>10</v>
      </c>
      <c r="H143" t="s">
        <v>391</v>
      </c>
      <c r="I143" s="51">
        <v>2</v>
      </c>
      <c r="J143" s="51"/>
      <c r="K143" s="51"/>
      <c r="L143" s="51"/>
      <c r="M143" s="51"/>
      <c r="N143" s="52">
        <v>2</v>
      </c>
      <c r="O143" s="51"/>
      <c r="P143" s="51"/>
      <c r="Q143" s="51"/>
      <c r="R143" s="53">
        <v>0</v>
      </c>
      <c r="S143" s="51"/>
      <c r="T143" s="51"/>
      <c r="U143" s="51"/>
      <c r="V143" s="51"/>
      <c r="W143" s="54">
        <v>0</v>
      </c>
      <c r="X143" s="51"/>
      <c r="Y143" s="51"/>
      <c r="Z143" s="55" t="s">
        <v>358</v>
      </c>
      <c r="AA143" s="56">
        <v>0</v>
      </c>
      <c r="AB143" s="58">
        <v>2</v>
      </c>
      <c r="AC143"/>
      <c r="AD143" s="41">
        <v>0.84490038702411896</v>
      </c>
      <c r="AE143" s="45" t="str">
        <f>_xlfn.IFNA(MATCH(B143,'Selected Projects Group B'!$A$3:$A$114,0),"Not on selected project list")</f>
        <v>Not on selected project list</v>
      </c>
      <c r="AF143" s="45" t="str">
        <f>_xlfn.IFNA(MATCH(B143,'Waitlisted Projects Group B'!$A$2:$A$114,0),"Not on waitlist")</f>
        <v>Not on waitlist</v>
      </c>
    </row>
    <row r="144" spans="1:32" ht="16.5" customHeight="1">
      <c r="A144">
        <v>80</v>
      </c>
      <c r="B144" s="50">
        <v>95450</v>
      </c>
      <c r="C144" t="s">
        <v>36</v>
      </c>
      <c r="D144" t="s">
        <v>288</v>
      </c>
      <c r="F144">
        <v>5</v>
      </c>
      <c r="G144" t="s">
        <v>10</v>
      </c>
      <c r="H144" t="s">
        <v>391</v>
      </c>
      <c r="I144" s="51">
        <v>2</v>
      </c>
      <c r="J144" s="51"/>
      <c r="K144" s="51"/>
      <c r="L144" s="51"/>
      <c r="M144" s="51"/>
      <c r="N144" s="52">
        <v>2</v>
      </c>
      <c r="O144" s="51"/>
      <c r="P144" s="51"/>
      <c r="Q144" s="51"/>
      <c r="R144" s="53">
        <v>0</v>
      </c>
      <c r="S144" s="51"/>
      <c r="T144" s="51"/>
      <c r="U144" s="51"/>
      <c r="V144" s="51"/>
      <c r="W144" s="54">
        <v>0</v>
      </c>
      <c r="X144" s="51"/>
      <c r="Y144" s="51"/>
      <c r="Z144" s="55" t="s">
        <v>358</v>
      </c>
      <c r="AA144" s="56">
        <v>0</v>
      </c>
      <c r="AB144" s="58">
        <v>2</v>
      </c>
      <c r="AC144"/>
      <c r="AD144" s="41">
        <v>0.81093835277408199</v>
      </c>
      <c r="AE144" s="45" t="str">
        <f>_xlfn.IFNA(MATCH(B144,'Selected Projects Group B'!$A$3:$A$114,0),"Not on selected project list")</f>
        <v>Not on selected project list</v>
      </c>
      <c r="AF144" s="45" t="str">
        <f>_xlfn.IFNA(MATCH(B144,'Waitlisted Projects Group B'!$A$2:$A$114,0),"Not on waitlist")</f>
        <v>Not on waitlist</v>
      </c>
    </row>
    <row r="145" spans="1:32" ht="16.5" customHeight="1">
      <c r="A145">
        <v>80</v>
      </c>
      <c r="B145" s="50">
        <v>95442</v>
      </c>
      <c r="C145" t="s">
        <v>36</v>
      </c>
      <c r="D145" t="s">
        <v>285</v>
      </c>
      <c r="F145">
        <v>5</v>
      </c>
      <c r="G145" t="s">
        <v>10</v>
      </c>
      <c r="H145" t="s">
        <v>391</v>
      </c>
      <c r="I145" s="51">
        <v>2</v>
      </c>
      <c r="J145" s="51"/>
      <c r="K145" s="51"/>
      <c r="L145" s="51"/>
      <c r="M145" s="51"/>
      <c r="N145" s="52">
        <v>2</v>
      </c>
      <c r="O145" s="51"/>
      <c r="P145" s="51"/>
      <c r="Q145" s="51"/>
      <c r="R145" s="53">
        <v>0</v>
      </c>
      <c r="S145" s="51"/>
      <c r="T145" s="51"/>
      <c r="U145" s="51"/>
      <c r="V145" s="51"/>
      <c r="W145" s="54">
        <v>0</v>
      </c>
      <c r="X145" s="51"/>
      <c r="Y145" s="51"/>
      <c r="Z145" s="55" t="s">
        <v>358</v>
      </c>
      <c r="AA145" s="56">
        <v>0</v>
      </c>
      <c r="AB145" s="58">
        <v>2</v>
      </c>
      <c r="AC145"/>
      <c r="AD145" s="41">
        <v>0.62725388364416901</v>
      </c>
      <c r="AE145" s="45" t="str">
        <f>_xlfn.IFNA(MATCH(B145,'Selected Projects Group B'!$A$3:$A$114,0),"Not on selected project list")</f>
        <v>Not on selected project list</v>
      </c>
      <c r="AF145" s="45" t="str">
        <f>_xlfn.IFNA(MATCH(B145,'Waitlisted Projects Group B'!$A$2:$A$114,0),"Not on waitlist")</f>
        <v>Not on waitlist</v>
      </c>
    </row>
    <row r="146" spans="1:32" ht="16.5" customHeight="1">
      <c r="A146">
        <v>80</v>
      </c>
      <c r="B146" s="50">
        <v>95274</v>
      </c>
      <c r="C146" t="s">
        <v>36</v>
      </c>
      <c r="D146" t="s">
        <v>280</v>
      </c>
      <c r="F146">
        <v>2.75</v>
      </c>
      <c r="G146" t="s">
        <v>10</v>
      </c>
      <c r="H146" t="s">
        <v>391</v>
      </c>
      <c r="I146" s="51">
        <v>2</v>
      </c>
      <c r="J146" s="51"/>
      <c r="K146" s="51"/>
      <c r="L146" s="51"/>
      <c r="M146" s="51"/>
      <c r="N146" s="52">
        <v>2</v>
      </c>
      <c r="O146" s="51"/>
      <c r="P146" s="51"/>
      <c r="Q146" s="51"/>
      <c r="R146" s="53">
        <v>0</v>
      </c>
      <c r="S146" s="51"/>
      <c r="T146" s="51"/>
      <c r="U146" s="51"/>
      <c r="V146" s="51"/>
      <c r="W146" s="54">
        <v>0</v>
      </c>
      <c r="X146" s="51"/>
      <c r="Y146" s="51"/>
      <c r="Z146" s="55" t="s">
        <v>358</v>
      </c>
      <c r="AA146" s="56">
        <v>0</v>
      </c>
      <c r="AB146" s="58">
        <v>2</v>
      </c>
      <c r="AC146"/>
      <c r="AD146" s="41">
        <v>0.61565613361774696</v>
      </c>
      <c r="AE146" s="45" t="str">
        <f>_xlfn.IFNA(MATCH(B146,'Selected Projects Group B'!$A$3:$A$114,0),"Not on selected project list")</f>
        <v>Not on selected project list</v>
      </c>
      <c r="AF146" s="45" t="str">
        <f>_xlfn.IFNA(MATCH(B146,'Waitlisted Projects Group B'!$A$2:$A$114,0),"Not on waitlist")</f>
        <v>Not on waitlist</v>
      </c>
    </row>
    <row r="147" spans="1:32" ht="16.5" customHeight="1">
      <c r="A147">
        <v>80</v>
      </c>
      <c r="B147" s="50">
        <v>95205</v>
      </c>
      <c r="C147" t="s">
        <v>36</v>
      </c>
      <c r="D147" t="s">
        <v>278</v>
      </c>
      <c r="F147">
        <v>5</v>
      </c>
      <c r="G147" t="s">
        <v>10</v>
      </c>
      <c r="H147" t="s">
        <v>391</v>
      </c>
      <c r="I147" s="51">
        <v>2</v>
      </c>
      <c r="J147" s="51"/>
      <c r="K147" s="51"/>
      <c r="L147" s="51"/>
      <c r="M147" s="51"/>
      <c r="N147" s="52">
        <v>2</v>
      </c>
      <c r="O147" s="51"/>
      <c r="P147" s="51"/>
      <c r="Q147" s="51"/>
      <c r="R147" s="53">
        <v>0</v>
      </c>
      <c r="S147" s="51"/>
      <c r="T147" s="51"/>
      <c r="U147" s="51"/>
      <c r="V147" s="51"/>
      <c r="W147" s="54">
        <v>0</v>
      </c>
      <c r="X147" s="51"/>
      <c r="Y147" s="51"/>
      <c r="Z147" s="55" t="s">
        <v>358</v>
      </c>
      <c r="AA147" s="56">
        <v>0</v>
      </c>
      <c r="AB147" s="58">
        <v>2</v>
      </c>
      <c r="AC147"/>
      <c r="AD147" s="41">
        <v>0.60461953334293705</v>
      </c>
      <c r="AE147" s="45" t="str">
        <f>_xlfn.IFNA(MATCH(B147,'Selected Projects Group B'!$A$3:$A$114,0),"Not on selected project list")</f>
        <v>Not on selected project list</v>
      </c>
      <c r="AF147" s="45" t="str">
        <f>_xlfn.IFNA(MATCH(B147,'Waitlisted Projects Group B'!$A$2:$A$114,0),"Not on waitlist")</f>
        <v>Not on waitlist</v>
      </c>
    </row>
    <row r="148" spans="1:32" ht="16.5" customHeight="1">
      <c r="A148">
        <v>80</v>
      </c>
      <c r="B148" s="50">
        <v>95303</v>
      </c>
      <c r="C148" t="s">
        <v>36</v>
      </c>
      <c r="D148" t="s">
        <v>417</v>
      </c>
      <c r="F148" s="1">
        <v>0.66</v>
      </c>
      <c r="G148" t="s">
        <v>10</v>
      </c>
      <c r="H148" t="s">
        <v>391</v>
      </c>
      <c r="I148" s="51">
        <v>2</v>
      </c>
      <c r="J148" s="51"/>
      <c r="K148" s="51"/>
      <c r="L148" s="51"/>
      <c r="M148" s="51"/>
      <c r="N148" s="52">
        <v>2</v>
      </c>
      <c r="O148" s="51"/>
      <c r="P148" s="51"/>
      <c r="Q148" s="51"/>
      <c r="R148" s="53">
        <v>0</v>
      </c>
      <c r="S148" s="51"/>
      <c r="T148" s="51"/>
      <c r="U148" s="51"/>
      <c r="V148" s="51"/>
      <c r="W148" s="54">
        <v>0</v>
      </c>
      <c r="X148" s="51"/>
      <c r="Y148" s="51"/>
      <c r="Z148" s="55" t="s">
        <v>358</v>
      </c>
      <c r="AA148" s="56">
        <v>0</v>
      </c>
      <c r="AB148" s="58">
        <v>2</v>
      </c>
      <c r="AC148"/>
      <c r="AD148" s="41">
        <v>0.57196723115989101</v>
      </c>
      <c r="AE148" s="45" t="str">
        <f>_xlfn.IFNA(MATCH(B148,'Selected Projects Group B'!$A$3:$A$114,0),"Not on selected project list")</f>
        <v>Not on selected project list</v>
      </c>
      <c r="AF148" s="45" t="str">
        <f>_xlfn.IFNA(MATCH(B148,'Waitlisted Projects Group B'!$A$2:$A$114,0),"Not on waitlist")</f>
        <v>Not on waitlist</v>
      </c>
    </row>
    <row r="149" spans="1:32" ht="16.5" customHeight="1">
      <c r="A149">
        <v>80</v>
      </c>
      <c r="B149" s="50">
        <v>95252</v>
      </c>
      <c r="C149" t="s">
        <v>36</v>
      </c>
      <c r="D149" t="s">
        <v>418</v>
      </c>
      <c r="F149" s="1">
        <v>0.55000000000000004</v>
      </c>
      <c r="G149" t="s">
        <v>10</v>
      </c>
      <c r="H149" t="s">
        <v>391</v>
      </c>
      <c r="I149" s="51">
        <v>2</v>
      </c>
      <c r="J149" s="51"/>
      <c r="K149" s="51"/>
      <c r="L149" s="51"/>
      <c r="M149" s="51"/>
      <c r="N149" s="52">
        <v>2</v>
      </c>
      <c r="O149" s="51"/>
      <c r="P149" s="51"/>
      <c r="Q149" s="51"/>
      <c r="R149" s="53">
        <v>0</v>
      </c>
      <c r="S149" s="51"/>
      <c r="T149" s="51"/>
      <c r="U149" s="51"/>
      <c r="V149" s="51"/>
      <c r="W149" s="54">
        <v>0</v>
      </c>
      <c r="X149" s="51"/>
      <c r="Y149" s="51"/>
      <c r="Z149" s="55" t="s">
        <v>358</v>
      </c>
      <c r="AA149" s="56">
        <v>0</v>
      </c>
      <c r="AB149" s="58">
        <v>2</v>
      </c>
      <c r="AC149"/>
      <c r="AD149" s="41">
        <v>0.42729108494154</v>
      </c>
      <c r="AE149" s="45" t="str">
        <f>_xlfn.IFNA(MATCH(B149,'Selected Projects Group B'!$A$3:$A$114,0),"Not on selected project list")</f>
        <v>Not on selected project list</v>
      </c>
      <c r="AF149" s="45" t="str">
        <f>_xlfn.IFNA(MATCH(B149,'Waitlisted Projects Group B'!$A$2:$A$114,0),"Not on waitlist")</f>
        <v>Not on waitlist</v>
      </c>
    </row>
    <row r="150" spans="1:32" ht="16.5" customHeight="1">
      <c r="A150">
        <v>80</v>
      </c>
      <c r="B150" s="50">
        <v>95246</v>
      </c>
      <c r="C150" t="s">
        <v>36</v>
      </c>
      <c r="D150" t="s">
        <v>419</v>
      </c>
      <c r="F150" s="1">
        <v>0.44</v>
      </c>
      <c r="G150" t="s">
        <v>10</v>
      </c>
      <c r="H150" t="s">
        <v>391</v>
      </c>
      <c r="I150" s="51">
        <v>2</v>
      </c>
      <c r="J150" s="51"/>
      <c r="K150" s="51"/>
      <c r="L150" s="51"/>
      <c r="M150" s="51"/>
      <c r="N150" s="52">
        <v>2</v>
      </c>
      <c r="O150" s="51"/>
      <c r="P150" s="51"/>
      <c r="Q150" s="51"/>
      <c r="R150" s="53">
        <v>0</v>
      </c>
      <c r="S150" s="51"/>
      <c r="T150" s="51"/>
      <c r="U150" s="51"/>
      <c r="V150" s="51"/>
      <c r="W150" s="54">
        <v>0</v>
      </c>
      <c r="X150" s="51"/>
      <c r="Y150" s="51"/>
      <c r="Z150" s="55" t="s">
        <v>358</v>
      </c>
      <c r="AA150" s="56">
        <v>0</v>
      </c>
      <c r="AB150" s="58">
        <v>2</v>
      </c>
      <c r="AC150"/>
      <c r="AD150" s="41">
        <v>0.37993619318509297</v>
      </c>
      <c r="AE150" s="45" t="str">
        <f>_xlfn.IFNA(MATCH(B150,'Selected Projects Group B'!$A$3:$A$114,0),"Not on selected project list")</f>
        <v>Not on selected project list</v>
      </c>
      <c r="AF150" s="45" t="str">
        <f>_xlfn.IFNA(MATCH(B150,'Waitlisted Projects Group B'!$A$2:$A$114,0),"Not on waitlist")</f>
        <v>Not on waitlist</v>
      </c>
    </row>
    <row r="151" spans="1:32" ht="16.5" customHeight="1">
      <c r="A151">
        <v>80</v>
      </c>
      <c r="B151" s="50">
        <v>95210</v>
      </c>
      <c r="C151" t="s">
        <v>36</v>
      </c>
      <c r="D151" t="s">
        <v>279</v>
      </c>
      <c r="F151">
        <v>1.1000000000000001</v>
      </c>
      <c r="G151" t="s">
        <v>10</v>
      </c>
      <c r="H151" t="s">
        <v>391</v>
      </c>
      <c r="I151" s="51">
        <v>2</v>
      </c>
      <c r="J151" s="51"/>
      <c r="K151" s="51"/>
      <c r="L151" s="51"/>
      <c r="M151" s="51"/>
      <c r="N151" s="52">
        <v>2</v>
      </c>
      <c r="O151" s="51"/>
      <c r="P151" s="51"/>
      <c r="Q151" s="51"/>
      <c r="R151" s="53">
        <v>0</v>
      </c>
      <c r="S151" s="51"/>
      <c r="T151" s="51"/>
      <c r="U151" s="51"/>
      <c r="V151" s="51"/>
      <c r="W151" s="54">
        <v>0</v>
      </c>
      <c r="X151" s="51"/>
      <c r="Y151" s="51"/>
      <c r="Z151" s="55" t="s">
        <v>358</v>
      </c>
      <c r="AA151" s="56">
        <v>0</v>
      </c>
      <c r="AB151" s="58">
        <v>2</v>
      </c>
      <c r="AC151"/>
      <c r="AD151" s="41">
        <v>0.35739554332374601</v>
      </c>
      <c r="AE151" s="45" t="str">
        <f>_xlfn.IFNA(MATCH(B151,'Selected Projects Group B'!$A$3:$A$114,0),"Not on selected project list")</f>
        <v>Not on selected project list</v>
      </c>
      <c r="AF151" s="45" t="str">
        <f>_xlfn.IFNA(MATCH(B151,'Waitlisted Projects Group B'!$A$2:$A$114,0),"Not on waitlist")</f>
        <v>Not on waitlist</v>
      </c>
    </row>
    <row r="152" spans="1:32" ht="29.1">
      <c r="A152">
        <v>80</v>
      </c>
      <c r="B152" s="50">
        <v>95191</v>
      </c>
      <c r="C152" t="s">
        <v>36</v>
      </c>
      <c r="D152" t="s">
        <v>420</v>
      </c>
      <c r="F152" s="1">
        <v>0.99</v>
      </c>
      <c r="G152" t="s">
        <v>10</v>
      </c>
      <c r="H152" t="s">
        <v>391</v>
      </c>
      <c r="I152" s="51">
        <v>2</v>
      </c>
      <c r="J152" s="51"/>
      <c r="K152" s="51"/>
      <c r="L152" s="51"/>
      <c r="M152" s="51"/>
      <c r="N152" s="52">
        <v>2</v>
      </c>
      <c r="O152" s="51"/>
      <c r="P152" s="51"/>
      <c r="Q152" s="51"/>
      <c r="R152" s="53">
        <v>0</v>
      </c>
      <c r="S152" s="51"/>
      <c r="T152" s="51"/>
      <c r="U152" s="51"/>
      <c r="V152" s="51"/>
      <c r="W152" s="54">
        <v>0</v>
      </c>
      <c r="X152" s="51"/>
      <c r="Y152" s="51"/>
      <c r="Z152" s="55" t="s">
        <v>358</v>
      </c>
      <c r="AA152" s="56">
        <v>0</v>
      </c>
      <c r="AB152" s="58">
        <v>2</v>
      </c>
      <c r="AC152"/>
      <c r="AD152" s="41">
        <v>4.79456423359454E-2</v>
      </c>
      <c r="AE152" s="45" t="str">
        <f>_xlfn.IFNA(MATCH(B152,'Selected Projects Group B'!$A$3:$A$114,0),"Not on selected project list")</f>
        <v>Not on selected project list</v>
      </c>
      <c r="AF152" s="45" t="str">
        <f>_xlfn.IFNA(MATCH(B152,'Waitlisted Projects Group B'!$A$2:$A$114,0),"Not on waitlist")</f>
        <v>Not on waitlist</v>
      </c>
    </row>
    <row r="153" spans="1:32" ht="29.1">
      <c r="A153">
        <v>1085</v>
      </c>
      <c r="B153" s="50">
        <v>95387</v>
      </c>
      <c r="C153" t="s">
        <v>39</v>
      </c>
      <c r="D153" t="s">
        <v>290</v>
      </c>
      <c r="F153">
        <v>2</v>
      </c>
      <c r="G153" t="s">
        <v>10</v>
      </c>
      <c r="H153" t="s">
        <v>391</v>
      </c>
      <c r="I153" s="51"/>
      <c r="J153" s="51"/>
      <c r="K153" s="51">
        <v>1</v>
      </c>
      <c r="L153" s="51">
        <v>1</v>
      </c>
      <c r="M153" s="51">
        <v>-2</v>
      </c>
      <c r="N153" s="52">
        <v>0</v>
      </c>
      <c r="O153" s="51"/>
      <c r="P153" s="51"/>
      <c r="Q153" s="51"/>
      <c r="R153" s="53">
        <v>0</v>
      </c>
      <c r="S153" s="51"/>
      <c r="T153" s="51"/>
      <c r="U153" s="51"/>
      <c r="V153" s="51"/>
      <c r="W153" s="54">
        <v>0</v>
      </c>
      <c r="X153" s="51">
        <v>1</v>
      </c>
      <c r="Y153" s="51"/>
      <c r="Z153" s="55">
        <v>0.72448979591836804</v>
      </c>
      <c r="AA153" s="56">
        <v>1.724489795918368</v>
      </c>
      <c r="AB153" s="58">
        <v>1.724489795918368</v>
      </c>
      <c r="AC153" s="57">
        <v>44628</v>
      </c>
      <c r="AD153" s="41">
        <v>0.69875659105038002</v>
      </c>
      <c r="AE153" s="45" t="str">
        <f>_xlfn.IFNA(MATCH(B153,'Selected Projects Group B'!$A$3:$A$114,0),"Not on selected project list")</f>
        <v>Not on selected project list</v>
      </c>
      <c r="AF153" s="45" t="str">
        <f>_xlfn.IFNA(MATCH(B153,'Waitlisted Projects Group B'!$A$2:$A$114,0),"Not on waitlist")</f>
        <v>Not on waitlist</v>
      </c>
    </row>
    <row r="154" spans="1:32" ht="29.1">
      <c r="A154">
        <v>174</v>
      </c>
      <c r="B154" s="50">
        <v>95278</v>
      </c>
      <c r="C154" t="s">
        <v>173</v>
      </c>
      <c r="D154" t="s">
        <v>299</v>
      </c>
      <c r="F154">
        <v>4.3499999999999996</v>
      </c>
      <c r="G154" t="s">
        <v>10</v>
      </c>
      <c r="H154" t="s">
        <v>391</v>
      </c>
      <c r="I154" s="51"/>
      <c r="J154" s="51"/>
      <c r="K154" s="51">
        <v>1</v>
      </c>
      <c r="L154" s="51">
        <v>1</v>
      </c>
      <c r="M154" s="51">
        <v>-2</v>
      </c>
      <c r="N154" s="52">
        <v>0</v>
      </c>
      <c r="O154" s="51"/>
      <c r="P154" s="51"/>
      <c r="Q154" s="51"/>
      <c r="R154" s="53">
        <v>0</v>
      </c>
      <c r="S154" s="51"/>
      <c r="T154" s="51"/>
      <c r="U154" s="51"/>
      <c r="V154" s="51">
        <v>1</v>
      </c>
      <c r="W154" s="54">
        <v>1</v>
      </c>
      <c r="X154" s="51"/>
      <c r="Y154" s="51"/>
      <c r="Z154" s="55" t="s">
        <v>358</v>
      </c>
      <c r="AA154" s="56">
        <v>0</v>
      </c>
      <c r="AB154" s="58">
        <v>1</v>
      </c>
      <c r="AC154"/>
      <c r="AD154" s="41">
        <v>0.60678132743875801</v>
      </c>
      <c r="AE154" s="45" t="str">
        <f>_xlfn.IFNA(MATCH(B154,'Selected Projects Group B'!$A$3:$A$114,0),"Not on selected project list")</f>
        <v>Not on selected project list</v>
      </c>
      <c r="AF154" s="45" t="str">
        <f>_xlfn.IFNA(MATCH(B154,'Waitlisted Projects Group B'!$A$2:$A$114,0),"Not on waitlist")</f>
        <v>Not on waitlist</v>
      </c>
    </row>
    <row r="155" spans="1:32" ht="29.1">
      <c r="A155">
        <v>2</v>
      </c>
      <c r="B155" s="50">
        <v>95128</v>
      </c>
      <c r="C155" t="s">
        <v>295</v>
      </c>
      <c r="D155" t="s">
        <v>297</v>
      </c>
      <c r="F155">
        <v>2</v>
      </c>
      <c r="G155" t="s">
        <v>10</v>
      </c>
      <c r="H155" t="s">
        <v>391</v>
      </c>
      <c r="I155" s="51"/>
      <c r="J155" s="51"/>
      <c r="K155" s="51"/>
      <c r="L155" s="51">
        <v>1</v>
      </c>
      <c r="M155" s="51"/>
      <c r="N155" s="52">
        <v>1</v>
      </c>
      <c r="O155" s="51"/>
      <c r="P155" s="51"/>
      <c r="Q155" s="51"/>
      <c r="R155" s="53">
        <v>0</v>
      </c>
      <c r="S155" s="51"/>
      <c r="T155" s="51"/>
      <c r="U155" s="51"/>
      <c r="V155" s="51"/>
      <c r="W155" s="54">
        <v>0</v>
      </c>
      <c r="X155" s="51"/>
      <c r="Y155" s="51"/>
      <c r="Z155" s="55"/>
      <c r="AA155" s="56">
        <v>0</v>
      </c>
      <c r="AB155" s="58">
        <v>1</v>
      </c>
      <c r="AC155"/>
      <c r="AD155" s="41">
        <v>9.7006737000226106E-2</v>
      </c>
      <c r="AE155" s="45" t="str">
        <f>_xlfn.IFNA(MATCH(B155,'Selected Projects Group B'!$A$3:$A$114,0),"Not on selected project list")</f>
        <v>Not on selected project list</v>
      </c>
      <c r="AF155" s="45" t="str">
        <f>_xlfn.IFNA(MATCH(B155,'Waitlisted Projects Group B'!$A$2:$A$114,0),"Not on waitlist")</f>
        <v>Not on waitlist</v>
      </c>
    </row>
    <row r="156" spans="1:32" ht="16.5" customHeight="1">
      <c r="A156">
        <v>2019</v>
      </c>
      <c r="B156" s="50">
        <v>94558</v>
      </c>
      <c r="C156" t="s">
        <v>306</v>
      </c>
      <c r="D156" t="s">
        <v>307</v>
      </c>
      <c r="F156">
        <v>5</v>
      </c>
      <c r="G156" t="s">
        <v>10</v>
      </c>
      <c r="H156" t="s">
        <v>391</v>
      </c>
      <c r="I156" s="51"/>
      <c r="J156" s="51"/>
      <c r="K156" s="51"/>
      <c r="L156" s="51"/>
      <c r="M156" s="51"/>
      <c r="N156" s="52"/>
      <c r="O156" s="51"/>
      <c r="P156" s="51"/>
      <c r="Q156" s="51"/>
      <c r="R156" s="53"/>
      <c r="S156" s="51"/>
      <c r="T156" s="51"/>
      <c r="U156" s="51"/>
      <c r="V156" s="51"/>
      <c r="W156" s="54"/>
      <c r="X156" s="51"/>
      <c r="Y156" s="51"/>
      <c r="Z156" s="55"/>
      <c r="AA156" s="56"/>
      <c r="AB156" s="66">
        <v>0</v>
      </c>
      <c r="AC156"/>
      <c r="AD156" s="41">
        <v>0.96769601996792298</v>
      </c>
      <c r="AE156" s="45" t="str">
        <f>_xlfn.IFNA(MATCH(B156,'Selected Projects Group B'!$A$3:$A$114,0),"Not on selected project list")</f>
        <v>Not on selected project list</v>
      </c>
      <c r="AF156" s="45" t="str">
        <f>_xlfn.IFNA(MATCH(B156,'Waitlisted Projects Group B'!$A$2:$A$114,0),"Not on waitlist")</f>
        <v>Not on waitlist</v>
      </c>
    </row>
    <row r="157" spans="1:32" ht="29.1">
      <c r="A157">
        <v>5</v>
      </c>
      <c r="B157" s="50">
        <v>95318</v>
      </c>
      <c r="C157" t="s">
        <v>52</v>
      </c>
      <c r="D157" t="s">
        <v>421</v>
      </c>
      <c r="F157">
        <v>2</v>
      </c>
      <c r="G157" t="s">
        <v>10</v>
      </c>
      <c r="H157" t="s">
        <v>391</v>
      </c>
      <c r="I157" s="51"/>
      <c r="J157" s="51"/>
      <c r="K157" s="51"/>
      <c r="L157" s="51"/>
      <c r="M157" s="51"/>
      <c r="N157" s="52"/>
      <c r="O157" s="51"/>
      <c r="P157" s="51"/>
      <c r="Q157" s="51"/>
      <c r="R157" s="53"/>
      <c r="S157" s="51"/>
      <c r="T157" s="51"/>
      <c r="U157" s="51"/>
      <c r="V157" s="51"/>
      <c r="W157" s="54"/>
      <c r="X157" s="51"/>
      <c r="Y157" s="51"/>
      <c r="Z157" s="55"/>
      <c r="AA157" s="56"/>
      <c r="AB157" s="66">
        <v>0</v>
      </c>
      <c r="AC157"/>
      <c r="AD157" s="41">
        <v>0.96220932055842301</v>
      </c>
      <c r="AE157" s="45" t="str">
        <f>_xlfn.IFNA(MATCH(B157,'Selected Projects Group B'!$A$3:$A$114,0),"Not on selected project list")</f>
        <v>Not on selected project list</v>
      </c>
      <c r="AF157" s="45" t="str">
        <f>_xlfn.IFNA(MATCH(B157,'Waitlisted Projects Group B'!$A$2:$A$114,0),"Not on waitlist")</f>
        <v>Not on waitlist</v>
      </c>
    </row>
    <row r="158" spans="1:32" ht="29.1">
      <c r="A158">
        <v>175</v>
      </c>
      <c r="B158" s="50">
        <v>94486</v>
      </c>
      <c r="C158" t="s">
        <v>304</v>
      </c>
      <c r="D158" t="s">
        <v>305</v>
      </c>
      <c r="F158">
        <v>3.9</v>
      </c>
      <c r="G158" t="s">
        <v>10</v>
      </c>
      <c r="H158" t="s">
        <v>391</v>
      </c>
      <c r="I158" s="51"/>
      <c r="J158" s="51"/>
      <c r="K158" s="51"/>
      <c r="L158" s="51"/>
      <c r="M158" s="51"/>
      <c r="N158" s="52"/>
      <c r="O158" s="51"/>
      <c r="P158" s="51"/>
      <c r="Q158" s="51"/>
      <c r="R158" s="53"/>
      <c r="S158" s="51"/>
      <c r="T158" s="51"/>
      <c r="U158" s="51"/>
      <c r="V158" s="51"/>
      <c r="W158" s="54"/>
      <c r="X158" s="51"/>
      <c r="Y158" s="51"/>
      <c r="Z158" s="55"/>
      <c r="AA158" s="56"/>
      <c r="AB158" s="66">
        <v>0</v>
      </c>
      <c r="AC158"/>
      <c r="AD158" s="41">
        <v>0.96011193071414302</v>
      </c>
      <c r="AE158" s="45" t="str">
        <f>_xlfn.IFNA(MATCH(B158,'Selected Projects Group B'!$A$3:$A$114,0),"Not on selected project list")</f>
        <v>Not on selected project list</v>
      </c>
      <c r="AF158" s="45" t="str">
        <f>_xlfn.IFNA(MATCH(B158,'Waitlisted Projects Group B'!$A$2:$A$114,0),"Not on waitlist")</f>
        <v>Not on waitlist</v>
      </c>
    </row>
    <row r="159" spans="1:32" ht="29.1">
      <c r="A159">
        <v>80</v>
      </c>
      <c r="B159" s="50">
        <v>95108</v>
      </c>
      <c r="C159" t="s">
        <v>36</v>
      </c>
      <c r="D159" t="s">
        <v>422</v>
      </c>
      <c r="F159">
        <v>1.1000000000000001</v>
      </c>
      <c r="G159" t="s">
        <v>10</v>
      </c>
      <c r="H159" t="s">
        <v>391</v>
      </c>
      <c r="I159" s="51"/>
      <c r="J159" s="51"/>
      <c r="K159" s="51"/>
      <c r="L159" s="51"/>
      <c r="M159" s="51"/>
      <c r="N159" s="52"/>
      <c r="O159" s="51"/>
      <c r="P159" s="51"/>
      <c r="Q159" s="51"/>
      <c r="R159" s="53"/>
      <c r="S159" s="51"/>
      <c r="T159" s="51"/>
      <c r="U159" s="51"/>
      <c r="V159" s="51"/>
      <c r="W159" s="54">
        <v>0</v>
      </c>
      <c r="X159" s="51"/>
      <c r="Y159" s="51"/>
      <c r="Z159" s="55" t="s">
        <v>358</v>
      </c>
      <c r="AA159" s="56">
        <v>0</v>
      </c>
      <c r="AB159" s="66">
        <v>0</v>
      </c>
      <c r="AC159"/>
      <c r="AD159" s="41">
        <v>0.95964181954774297</v>
      </c>
      <c r="AE159" s="45" t="str">
        <f>_xlfn.IFNA(MATCH(B159,'Selected Projects Group B'!$A$3:$A$114,0),"Not on selected project list")</f>
        <v>Not on selected project list</v>
      </c>
      <c r="AF159" s="45" t="str">
        <f>_xlfn.IFNA(MATCH(B159,'Waitlisted Projects Group B'!$A$2:$A$114,0),"Not on waitlist")</f>
        <v>Not on waitlist</v>
      </c>
    </row>
    <row r="160" spans="1:32" ht="16.5" customHeight="1">
      <c r="A160">
        <v>152</v>
      </c>
      <c r="B160" s="50">
        <v>95104</v>
      </c>
      <c r="C160" t="s">
        <v>158</v>
      </c>
      <c r="D160" t="s">
        <v>312</v>
      </c>
      <c r="F160">
        <v>0.25</v>
      </c>
      <c r="G160" t="s">
        <v>10</v>
      </c>
      <c r="H160" t="s">
        <v>391</v>
      </c>
      <c r="I160" s="51"/>
      <c r="J160" s="51"/>
      <c r="K160" s="51"/>
      <c r="L160" s="51"/>
      <c r="M160" s="51"/>
      <c r="N160" s="52"/>
      <c r="O160" s="51"/>
      <c r="P160" s="51"/>
      <c r="Q160" s="51"/>
      <c r="R160" s="53"/>
      <c r="S160" s="51"/>
      <c r="T160" s="51"/>
      <c r="U160" s="51"/>
      <c r="V160" s="51"/>
      <c r="W160" s="54"/>
      <c r="X160" s="51"/>
      <c r="Y160" s="51"/>
      <c r="Z160" s="55"/>
      <c r="AA160" s="56"/>
      <c r="AB160" s="66">
        <v>0</v>
      </c>
      <c r="AC160"/>
      <c r="AD160" s="41">
        <v>0.95190248066306105</v>
      </c>
      <c r="AE160" s="45" t="str">
        <f>_xlfn.IFNA(MATCH(B160,'Selected Projects Group B'!$A$3:$A$114,0),"Not on selected project list")</f>
        <v>Not on selected project list</v>
      </c>
      <c r="AF160" s="45" t="str">
        <f>_xlfn.IFNA(MATCH(B160,'Waitlisted Projects Group B'!$A$2:$A$114,0),"Not on waitlist")</f>
        <v>Not on waitlist</v>
      </c>
    </row>
    <row r="161" spans="1:32" ht="16.5" customHeight="1">
      <c r="A161">
        <v>13</v>
      </c>
      <c r="B161" s="50">
        <v>94800</v>
      </c>
      <c r="C161" t="s">
        <v>32</v>
      </c>
      <c r="D161" t="s">
        <v>423</v>
      </c>
      <c r="F161" s="1">
        <v>1.992</v>
      </c>
      <c r="G161" t="s">
        <v>10</v>
      </c>
      <c r="H161" t="s">
        <v>391</v>
      </c>
      <c r="I161" s="51"/>
      <c r="J161" s="51"/>
      <c r="K161" s="51"/>
      <c r="L161" s="51">
        <v>1</v>
      </c>
      <c r="M161" s="51">
        <v>-2</v>
      </c>
      <c r="N161" s="52">
        <v>-1</v>
      </c>
      <c r="O161" s="51"/>
      <c r="P161" s="51"/>
      <c r="Q161" s="51"/>
      <c r="R161" s="53">
        <v>0</v>
      </c>
      <c r="S161" s="51"/>
      <c r="T161" s="51"/>
      <c r="U161" s="51"/>
      <c r="V161" s="51">
        <v>1</v>
      </c>
      <c r="W161" s="54">
        <v>1</v>
      </c>
      <c r="X161" s="51"/>
      <c r="Y161" s="51"/>
      <c r="Z161" s="55" t="s">
        <v>358</v>
      </c>
      <c r="AA161" s="56">
        <v>0</v>
      </c>
      <c r="AB161" s="66">
        <v>0</v>
      </c>
      <c r="AC161"/>
      <c r="AD161" s="41">
        <v>0.79375781906042597</v>
      </c>
      <c r="AE161" s="45" t="str">
        <f>_xlfn.IFNA(MATCH(B161,'Selected Projects Group B'!$A$3:$A$114,0),"Not on selected project list")</f>
        <v>Not on selected project list</v>
      </c>
      <c r="AF161" s="45" t="str">
        <f>_xlfn.IFNA(MATCH(B161,'Waitlisted Projects Group B'!$A$2:$A$114,0),"Not on waitlist")</f>
        <v>Not on waitlist</v>
      </c>
    </row>
    <row r="162" spans="1:32" ht="16.5" customHeight="1">
      <c r="A162">
        <v>2004</v>
      </c>
      <c r="B162" s="50">
        <v>95212</v>
      </c>
      <c r="C162" t="s">
        <v>47</v>
      </c>
      <c r="D162" t="s">
        <v>314</v>
      </c>
      <c r="F162">
        <v>4.99</v>
      </c>
      <c r="G162" t="s">
        <v>10</v>
      </c>
      <c r="H162" t="s">
        <v>391</v>
      </c>
      <c r="I162" s="51"/>
      <c r="J162" s="51"/>
      <c r="K162" s="51"/>
      <c r="L162" s="51"/>
      <c r="M162" s="51"/>
      <c r="N162" s="52"/>
      <c r="O162" s="51"/>
      <c r="P162" s="51"/>
      <c r="Q162" s="51"/>
      <c r="R162" s="53"/>
      <c r="S162" s="51"/>
      <c r="T162" s="51"/>
      <c r="U162" s="51"/>
      <c r="V162" s="51"/>
      <c r="W162" s="54"/>
      <c r="X162" s="51"/>
      <c r="Y162" s="51"/>
      <c r="Z162" s="55"/>
      <c r="AA162" s="56"/>
      <c r="AB162" s="66">
        <v>0</v>
      </c>
      <c r="AC162"/>
      <c r="AD162" s="41">
        <v>0.70598668462117597</v>
      </c>
      <c r="AE162" s="45" t="str">
        <f>_xlfn.IFNA(MATCH(B162,'Selected Projects Group B'!$A$3:$A$114,0),"Not on selected project list")</f>
        <v>Not on selected project list</v>
      </c>
      <c r="AF162" s="45" t="str">
        <f>_xlfn.IFNA(MATCH(B162,'Waitlisted Projects Group B'!$A$2:$A$114,0),"Not on waitlist")</f>
        <v>Not on waitlist</v>
      </c>
    </row>
    <row r="163" spans="1:32" ht="29.1">
      <c r="A163">
        <v>2023</v>
      </c>
      <c r="B163" s="50">
        <v>95324</v>
      </c>
      <c r="C163" t="s">
        <v>424</v>
      </c>
      <c r="D163" t="s">
        <v>425</v>
      </c>
      <c r="F163">
        <v>2</v>
      </c>
      <c r="G163" t="s">
        <v>10</v>
      </c>
      <c r="H163" t="s">
        <v>391</v>
      </c>
      <c r="I163" s="51"/>
      <c r="J163" s="51"/>
      <c r="K163" s="51"/>
      <c r="L163" s="51"/>
      <c r="M163" s="51"/>
      <c r="N163" s="52"/>
      <c r="O163" s="51"/>
      <c r="P163" s="51"/>
      <c r="Q163" s="51"/>
      <c r="R163" s="53"/>
      <c r="S163" s="51"/>
      <c r="T163" s="51"/>
      <c r="U163" s="51"/>
      <c r="V163" s="51"/>
      <c r="W163" s="54"/>
      <c r="X163" s="51"/>
      <c r="Y163" s="51"/>
      <c r="Z163" s="55"/>
      <c r="AA163" s="56"/>
      <c r="AB163" s="66">
        <v>0</v>
      </c>
      <c r="AC163" s="57"/>
      <c r="AD163" s="41">
        <v>0.50555117407808003</v>
      </c>
      <c r="AE163" s="45" t="str">
        <f>_xlfn.IFNA(MATCH(B163,'Selected Projects Group B'!$A$3:$A$114,0),"Not on selected project list")</f>
        <v>Not on selected project list</v>
      </c>
      <c r="AF163" s="45" t="str">
        <f>_xlfn.IFNA(MATCH(B163,'Waitlisted Projects Group B'!$A$2:$A$114,0),"Not on waitlist")</f>
        <v>Not on waitlist</v>
      </c>
    </row>
    <row r="164" spans="1:32" ht="16.5" customHeight="1">
      <c r="A164">
        <v>13</v>
      </c>
      <c r="B164" s="50">
        <v>94811</v>
      </c>
      <c r="C164" t="s">
        <v>32</v>
      </c>
      <c r="D164" t="s">
        <v>308</v>
      </c>
      <c r="F164">
        <v>2.988</v>
      </c>
      <c r="G164" t="s">
        <v>10</v>
      </c>
      <c r="H164" t="s">
        <v>391</v>
      </c>
      <c r="I164" s="51"/>
      <c r="J164" s="51"/>
      <c r="K164" s="51"/>
      <c r="L164" s="51">
        <v>1</v>
      </c>
      <c r="M164" s="51">
        <v>-2</v>
      </c>
      <c r="N164" s="52">
        <v>-1</v>
      </c>
      <c r="O164" s="51"/>
      <c r="P164" s="51"/>
      <c r="Q164" s="51"/>
      <c r="R164" s="53">
        <v>0</v>
      </c>
      <c r="S164" s="51"/>
      <c r="T164" s="51"/>
      <c r="U164" s="51"/>
      <c r="V164" s="51">
        <v>1</v>
      </c>
      <c r="W164" s="54">
        <v>1</v>
      </c>
      <c r="X164" s="51"/>
      <c r="Y164" s="51"/>
      <c r="Z164" s="55" t="s">
        <v>358</v>
      </c>
      <c r="AA164" s="56">
        <v>0</v>
      </c>
      <c r="AB164" s="66">
        <v>0</v>
      </c>
      <c r="AC164"/>
      <c r="AD164" s="41">
        <v>0.39342743450930101</v>
      </c>
      <c r="AE164" s="45" t="str">
        <f>_xlfn.IFNA(MATCH(B164,'Selected Projects Group B'!$A$3:$A$114,0),"Not on selected project list")</f>
        <v>Not on selected project list</v>
      </c>
      <c r="AF164" s="45" t="str">
        <f>_xlfn.IFNA(MATCH(B164,'Waitlisted Projects Group B'!$A$2:$A$114,0),"Not on waitlist")</f>
        <v>Not on waitlist</v>
      </c>
    </row>
    <row r="165" spans="1:32" ht="16.5" customHeight="1">
      <c r="A165">
        <v>152</v>
      </c>
      <c r="B165" s="50">
        <v>92563</v>
      </c>
      <c r="C165" t="s">
        <v>158</v>
      </c>
      <c r="D165" t="s">
        <v>303</v>
      </c>
      <c r="F165">
        <v>0.25</v>
      </c>
      <c r="G165" t="s">
        <v>10</v>
      </c>
      <c r="H165" t="s">
        <v>391</v>
      </c>
      <c r="I165" s="51"/>
      <c r="J165" s="51"/>
      <c r="K165" s="51"/>
      <c r="L165" s="51"/>
      <c r="M165" s="51"/>
      <c r="N165" s="52"/>
      <c r="O165" s="51"/>
      <c r="P165" s="51"/>
      <c r="Q165" s="51"/>
      <c r="R165" s="53"/>
      <c r="S165" s="51"/>
      <c r="T165" s="51"/>
      <c r="U165" s="51"/>
      <c r="V165" s="51"/>
      <c r="W165" s="54"/>
      <c r="X165" s="51"/>
      <c r="Y165" s="51"/>
      <c r="Z165" s="55"/>
      <c r="AA165" s="56"/>
      <c r="AB165" s="66">
        <v>0</v>
      </c>
      <c r="AC165"/>
      <c r="AD165" s="41">
        <v>0.32701091132281501</v>
      </c>
      <c r="AE165" s="45" t="str">
        <f>_xlfn.IFNA(MATCH(B165,'Selected Projects Group B'!$A$3:$A$114,0),"Not on selected project list")</f>
        <v>Not on selected project list</v>
      </c>
      <c r="AF165" s="45" t="str">
        <f>_xlfn.IFNA(MATCH(B165,'Waitlisted Projects Group B'!$A$2:$A$114,0),"Not on waitlist")</f>
        <v>Not on waitlist</v>
      </c>
    </row>
    <row r="166" spans="1:32" ht="16.5" customHeight="1">
      <c r="A166">
        <v>2019</v>
      </c>
      <c r="B166" s="50">
        <v>94836</v>
      </c>
      <c r="C166" t="s">
        <v>306</v>
      </c>
      <c r="D166" t="s">
        <v>309</v>
      </c>
      <c r="F166">
        <v>5</v>
      </c>
      <c r="G166" t="s">
        <v>10</v>
      </c>
      <c r="H166" t="s">
        <v>391</v>
      </c>
      <c r="I166" s="51"/>
      <c r="J166" s="51"/>
      <c r="K166" s="51"/>
      <c r="L166" s="51"/>
      <c r="M166" s="51"/>
      <c r="N166" s="52"/>
      <c r="O166" s="51"/>
      <c r="P166" s="51"/>
      <c r="Q166" s="51"/>
      <c r="R166" s="53"/>
      <c r="S166" s="51"/>
      <c r="T166" s="51"/>
      <c r="U166" s="51"/>
      <c r="V166" s="51"/>
      <c r="W166" s="54"/>
      <c r="X166" s="51"/>
      <c r="Y166" s="51"/>
      <c r="Z166" s="55"/>
      <c r="AA166" s="56"/>
      <c r="AB166" s="66">
        <v>0</v>
      </c>
      <c r="AC166"/>
      <c r="AD166" s="41">
        <v>0.27242913959208698</v>
      </c>
      <c r="AE166" s="45" t="str">
        <f>_xlfn.IFNA(MATCH(B166,'Selected Projects Group B'!$A$3:$A$114,0),"Not on selected project list")</f>
        <v>Not on selected project list</v>
      </c>
      <c r="AF166" s="45" t="str">
        <f>_xlfn.IFNA(MATCH(B166,'Waitlisted Projects Group B'!$A$2:$A$114,0),"Not on waitlist")</f>
        <v>Not on waitlist</v>
      </c>
    </row>
    <row r="167" spans="1:32" ht="16.5" customHeight="1">
      <c r="A167">
        <v>5</v>
      </c>
      <c r="B167" s="50">
        <v>95432</v>
      </c>
      <c r="C167" t="s">
        <v>52</v>
      </c>
      <c r="D167" t="s">
        <v>426</v>
      </c>
      <c r="F167">
        <v>2</v>
      </c>
      <c r="G167" t="s">
        <v>10</v>
      </c>
      <c r="H167" t="s">
        <v>391</v>
      </c>
      <c r="I167" s="51"/>
      <c r="J167" s="51"/>
      <c r="K167" s="51"/>
      <c r="L167" s="51"/>
      <c r="M167" s="51"/>
      <c r="N167" s="52"/>
      <c r="O167" s="51"/>
      <c r="P167" s="51"/>
      <c r="Q167" s="51"/>
      <c r="R167" s="53"/>
      <c r="S167" s="51"/>
      <c r="T167" s="51"/>
      <c r="U167" s="51"/>
      <c r="V167" s="51"/>
      <c r="W167" s="54"/>
      <c r="X167" s="51"/>
      <c r="Y167" s="51"/>
      <c r="Z167" s="55"/>
      <c r="AA167" s="56"/>
      <c r="AB167" s="66">
        <v>0</v>
      </c>
      <c r="AC167"/>
      <c r="AD167" s="41">
        <v>0.12721825073842399</v>
      </c>
      <c r="AE167" s="45" t="str">
        <f>_xlfn.IFNA(MATCH(B167,'Selected Projects Group B'!$A$3:$A$114,0),"Not on selected project list")</f>
        <v>Not on selected project list</v>
      </c>
      <c r="AF167" s="45" t="str">
        <f>_xlfn.IFNA(MATCH(B167,'Waitlisted Projects Group B'!$A$2:$A$114,0),"Not on waitlist")</f>
        <v>Not on waitlist</v>
      </c>
    </row>
    <row r="168" spans="1:32" ht="16.5" customHeight="1">
      <c r="A168">
        <v>5</v>
      </c>
      <c r="B168" s="50">
        <v>95317</v>
      </c>
      <c r="C168" t="s">
        <v>52</v>
      </c>
      <c r="D168" t="s">
        <v>427</v>
      </c>
      <c r="F168">
        <v>3.5</v>
      </c>
      <c r="G168" t="s">
        <v>10</v>
      </c>
      <c r="H168" t="s">
        <v>391</v>
      </c>
      <c r="I168" s="51"/>
      <c r="J168" s="51"/>
      <c r="K168" s="51"/>
      <c r="L168" s="51"/>
      <c r="M168" s="51"/>
      <c r="N168" s="52"/>
      <c r="O168" s="51"/>
      <c r="P168" s="51"/>
      <c r="Q168" s="51"/>
      <c r="R168" s="53"/>
      <c r="S168" s="51"/>
      <c r="T168" s="51"/>
      <c r="U168" s="51"/>
      <c r="V168" s="51"/>
      <c r="W168" s="54"/>
      <c r="X168" s="51"/>
      <c r="Y168" s="51"/>
      <c r="Z168" s="55"/>
      <c r="AA168" s="56"/>
      <c r="AB168" s="66">
        <v>0</v>
      </c>
      <c r="AC168"/>
      <c r="AD168" s="41">
        <v>0.122486036820717</v>
      </c>
      <c r="AE168" s="45" t="str">
        <f>_xlfn.IFNA(MATCH(B168,'Selected Projects Group B'!$A$3:$A$114,0),"Not on selected project list")</f>
        <v>Not on selected project list</v>
      </c>
      <c r="AF168" s="45" t="str">
        <f>_xlfn.IFNA(MATCH(B168,'Waitlisted Projects Group B'!$A$2:$A$114,0),"Not on waitlist")</f>
        <v>Not on waitlist</v>
      </c>
    </row>
  </sheetData>
  <sheetProtection sheet="1" objects="1" scenarios="1"/>
  <autoFilter ref="A4:AD168" xr:uid="{1A23865D-9764-4FB6-9A4D-9D58815CABE5}">
    <sortState xmlns:xlrd2="http://schemas.microsoft.com/office/spreadsheetml/2017/richdata2" ref="A5:AD168">
      <sortCondition ref="B4:B168"/>
    </sortState>
  </autoFilter>
  <sortState xmlns:xlrd2="http://schemas.microsoft.com/office/spreadsheetml/2017/richdata2" ref="A5:AF168">
    <sortCondition descending="1" ref="AB5:AB168"/>
    <sortCondition descending="1" ref="AD5:AD168"/>
  </sortState>
  <mergeCells count="4">
    <mergeCell ref="X3:AA3"/>
    <mergeCell ref="I3:N3"/>
    <mergeCell ref="O3:R3"/>
    <mergeCell ref="S3:W3"/>
  </mergeCells>
  <conditionalFormatting sqref="B140:B168">
    <cfRule type="duplicateValues" dxfId="6" priority="1"/>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5B0B3-C81D-4922-A648-BAF6186CFAA1}">
  <dimension ref="A1:I131"/>
  <sheetViews>
    <sheetView zoomScale="145" zoomScaleNormal="145" workbookViewId="0">
      <pane ySplit="2" topLeftCell="B8" activePane="bottomLeft" state="frozen"/>
      <selection pane="bottomLeft" activeCell="B8" sqref="B8"/>
    </sheetView>
  </sheetViews>
  <sheetFormatPr defaultRowHeight="14.45"/>
  <cols>
    <col min="1" max="1" width="9.140625" bestFit="1" customWidth="1"/>
    <col min="2" max="2" width="20.7109375" customWidth="1"/>
    <col min="4" max="4" width="19.5703125" customWidth="1"/>
    <col min="5" max="5" width="28.42578125" customWidth="1"/>
    <col min="6" max="6" width="9.28515625" bestFit="1" customWidth="1"/>
    <col min="7" max="7" width="39.85546875" customWidth="1"/>
    <col min="9" max="9" width="22.140625" customWidth="1"/>
    <col min="10" max="10" width="17.42578125" customWidth="1"/>
    <col min="11" max="11" width="25.7109375" bestFit="1" customWidth="1"/>
  </cols>
  <sheetData>
    <row r="1" spans="1:9" ht="60" customHeight="1" thickBot="1">
      <c r="G1" s="65" t="s">
        <v>380</v>
      </c>
      <c r="H1" s="38">
        <f>SUM($F:$F)</f>
        <v>120.85700000000001</v>
      </c>
    </row>
    <row r="2" spans="1:9" ht="43.5">
      <c r="A2" s="9" t="s">
        <v>2</v>
      </c>
      <c r="B2" s="9" t="s">
        <v>3</v>
      </c>
      <c r="C2" s="9" t="s">
        <v>0</v>
      </c>
      <c r="D2" s="9" t="s">
        <v>1</v>
      </c>
      <c r="E2" s="9" t="s">
        <v>326</v>
      </c>
      <c r="F2" s="11" t="s">
        <v>4</v>
      </c>
      <c r="G2" s="9" t="s">
        <v>428</v>
      </c>
      <c r="H2" s="25" t="s">
        <v>382</v>
      </c>
      <c r="I2" s="39" t="s">
        <v>383</v>
      </c>
    </row>
    <row r="3" spans="1:9">
      <c r="A3" s="50">
        <v>94726</v>
      </c>
      <c r="B3" t="str">
        <f>_xlfn.IFNA(INDEX('Detailed Scores Group B'!$D$4:$D$200,MATCH('Selected Projects Group B'!A3,'Detailed Scores Group B'!$B$4:$B$200,0)),"")</f>
        <v>City of Zion8</v>
      </c>
      <c r="C3">
        <f>_xlfn.IFNA(INDEX('Detailed Scores Group B'!$A$4:$A$200,MATCH('Selected Projects Group B'!A3,'Detailed Scores Group B'!$B$4:$B$200,0)),"")</f>
        <v>13</v>
      </c>
      <c r="D3" t="str">
        <f>_xlfn.IFNA(INDEX('Detailed Scores Group B'!$C$4:$C$200,MATCH('Selected Projects Group B'!A3,'Detailed Scores Group B'!$B$4:$B$200,0)),"")</f>
        <v>BAP Power Corporation</v>
      </c>
      <c r="E3" t="str">
        <f>_xlfn.IFNA(IF(ISBLANK(INDEX('Detailed Scores Group B'!$E$2:$E$200,MATCH('Selected Projects Group B'!A3,'Detailed Scores Group B'!$B$2:$B$200,0))),D3,INDEX('Detailed Scores Group B'!$E$2:$E$200,MATCH('Selected Projects Group B'!A3,'Detailed Scores Group B'!$B$2:$B$200,0))),"")</f>
        <v>BAP Power Corporation</v>
      </c>
      <c r="F3" s="1">
        <f>_xlfn.IFNA(INDEX('Detailed Scores Group B'!$F$4:$F$200,MATCH('Selected Projects Group B'!A3,'Detailed Scores Group B'!$B$4:$B$200,0)),"")</f>
        <v>1.992</v>
      </c>
      <c r="G3">
        <f>SUMIF($E$3:$E$200,E3,$F$3:$F$200)</f>
        <v>1.992</v>
      </c>
      <c r="H3" s="1">
        <f>_xlfn.IFNA(INDEX('Detailed Scores Group B'!$AB$4:$AB$200,MATCH('Selected Projects Group B'!A3,'Detailed Scores Group B'!$B$4:$B$200,0)),"")</f>
        <v>10.448979591836736</v>
      </c>
      <c r="I3">
        <f>_xlfn.IFNA(INDEX('Detailed Scores Group B'!$AD$4:$AD$200,MATCH('Selected Projects Group B'!A3,'Detailed Scores Group B'!$B$4:$B$200,0)),"")</f>
        <v>0.244390876531662</v>
      </c>
    </row>
    <row r="4" spans="1:9">
      <c r="A4" s="50">
        <v>95183</v>
      </c>
      <c r="B4" t="str">
        <f>_xlfn.IFNA(INDEX('Detailed Scores Group B'!$D$4:$D$200,MATCH('Selected Projects Group B'!A4,'Detailed Scores Group B'!$B$4:$B$200,0)),"")</f>
        <v>Walldog Solar, LLC</v>
      </c>
      <c r="C4">
        <f>_xlfn.IFNA(INDEX('Detailed Scores Group B'!$A$4:$A$200,MATCH('Selected Projects Group B'!A4,'Detailed Scores Group B'!$B$4:$B$200,0)),"")</f>
        <v>145</v>
      </c>
      <c r="D4" t="str">
        <f>_xlfn.IFNA(INDEX('Detailed Scores Group B'!$C$4:$C$200,MATCH('Selected Projects Group B'!A4,'Detailed Scores Group B'!$B$4:$B$200,0)),"")</f>
        <v>Cypress Creek Renewables, LLC</v>
      </c>
      <c r="E4" t="str">
        <f>_xlfn.IFNA(IF(ISBLANK(INDEX('Detailed Scores Group B'!$E$2:$E$200,MATCH('Selected Projects Group B'!A4,'Detailed Scores Group B'!$B$2:$B$200,0))),D4,INDEX('Detailed Scores Group B'!$E$2:$E$200,MATCH('Selected Projects Group B'!A4,'Detailed Scores Group B'!$B$2:$B$200,0))),"")</f>
        <v>Cypress Creek Renewables, LLC</v>
      </c>
      <c r="F4" s="1">
        <f>_xlfn.IFNA(INDEX('Detailed Scores Group B'!$F$4:$F$200,MATCH('Selected Projects Group B'!A4,'Detailed Scores Group B'!$B$4:$B$200,0)),"")</f>
        <v>5</v>
      </c>
      <c r="G4">
        <f t="shared" ref="G4:G67" si="0">SUMIF($E$3:$E$200,E4,$F$3:$F$200)</f>
        <v>20</v>
      </c>
      <c r="H4" s="1">
        <f>_xlfn.IFNA(INDEX('Detailed Scores Group B'!$AB$4:$AB$200,MATCH('Selected Projects Group B'!A4,'Detailed Scores Group B'!$B$4:$B$200,0)),"")</f>
        <v>8.8775510204081627</v>
      </c>
      <c r="I4">
        <f>_xlfn.IFNA(INDEX('Detailed Scores Group B'!$AD$4:$AD$200,MATCH('Selected Projects Group B'!A4,'Detailed Scores Group B'!$B$4:$B$200,0)),"")</f>
        <v>0.77111487695634495</v>
      </c>
    </row>
    <row r="5" spans="1:9">
      <c r="A5" s="50">
        <v>95083</v>
      </c>
      <c r="B5" t="str">
        <f>_xlfn.IFNA(INDEX('Detailed Scores Group B'!$D$4:$D$200,MATCH('Selected Projects Group B'!A5,'Detailed Scores Group B'!$B$4:$B$200,0)),"")</f>
        <v>Lilly Pond Road Solar 1, LLC</v>
      </c>
      <c r="C5">
        <f>_xlfn.IFNA(INDEX('Detailed Scores Group B'!$A$4:$A$200,MATCH('Selected Projects Group B'!A5,'Detailed Scores Group B'!$B$4:$B$200,0)),"")</f>
        <v>1085</v>
      </c>
      <c r="D5" t="str">
        <f>_xlfn.IFNA(INDEX('Detailed Scores Group B'!$C$4:$C$200,MATCH('Selected Projects Group B'!A5,'Detailed Scores Group B'!$B$4:$B$200,0)),"")</f>
        <v>1115 Solar Development, LLC</v>
      </c>
      <c r="E5" t="str">
        <f>_xlfn.IFNA(IF(ISBLANK(INDEX('Detailed Scores Group B'!$E$2:$E$200,MATCH('Selected Projects Group B'!A5,'Detailed Scores Group B'!$B$2:$B$200,0))),D5,INDEX('Detailed Scores Group B'!$E$2:$E$200,MATCH('Selected Projects Group B'!A5,'Detailed Scores Group B'!$B$2:$B$200,0))),"")</f>
        <v>1115 Solar Development, LLC</v>
      </c>
      <c r="F5" s="1">
        <f>_xlfn.IFNA(INDEX('Detailed Scores Group B'!$F$4:$F$200,MATCH('Selected Projects Group B'!A5,'Detailed Scores Group B'!$B$4:$B$200,0)),"")</f>
        <v>2</v>
      </c>
      <c r="G5">
        <f t="shared" si="0"/>
        <v>6</v>
      </c>
      <c r="H5" s="1">
        <f>_xlfn.IFNA(INDEX('Detailed Scores Group B'!$AB$4:$AB$200,MATCH('Selected Projects Group B'!A5,'Detailed Scores Group B'!$B$4:$B$200,0)),"")</f>
        <v>7.7244897959183678</v>
      </c>
      <c r="I5">
        <f>_xlfn.IFNA(INDEX('Detailed Scores Group B'!$AD$4:$AD$200,MATCH('Selected Projects Group B'!A5,'Detailed Scores Group B'!$B$4:$B$200,0)),"")</f>
        <v>0.90063936704623604</v>
      </c>
    </row>
    <row r="6" spans="1:9">
      <c r="A6" s="50">
        <v>93293</v>
      </c>
      <c r="B6" t="str">
        <f>_xlfn.IFNA(INDEX('Detailed Scores Group B'!$D$4:$D$200,MATCH('Selected Projects Group B'!A6,'Detailed Scores Group B'!$B$4:$B$200,0)),"")</f>
        <v>WO04A8,10</v>
      </c>
      <c r="C6">
        <f>_xlfn.IFNA(INDEX('Detailed Scores Group B'!$A$4:$A$200,MATCH('Selected Projects Group B'!A6,'Detailed Scores Group B'!$B$4:$B$200,0)),"")</f>
        <v>2004</v>
      </c>
      <c r="D6" t="str">
        <f>_xlfn.IFNA(INDEX('Detailed Scores Group B'!$C$4:$C$200,MATCH('Selected Projects Group B'!A6,'Detailed Scores Group B'!$B$4:$B$200,0)),"")</f>
        <v>TPE IL Solar Holdings, LLC</v>
      </c>
      <c r="E6" t="str">
        <f>_xlfn.IFNA(IF(ISBLANK(INDEX('Detailed Scores Group B'!$E$2:$E$200,MATCH('Selected Projects Group B'!A6,'Detailed Scores Group B'!$B$2:$B$200,0))),D6,INDEX('Detailed Scores Group B'!$E$2:$E$200,MATCH('Selected Projects Group B'!A6,'Detailed Scores Group B'!$B$2:$B$200,0))),"")</f>
        <v>TPE IL Solar Holdings, LLC</v>
      </c>
      <c r="F6" s="1">
        <f>_xlfn.IFNA(INDEX('Detailed Scores Group B'!$F$4:$F$200,MATCH('Selected Projects Group B'!A6,'Detailed Scores Group B'!$B$4:$B$200,0)),"")</f>
        <v>2</v>
      </c>
      <c r="G6">
        <f t="shared" si="0"/>
        <v>19.48</v>
      </c>
      <c r="H6" s="1">
        <f>_xlfn.IFNA(INDEX('Detailed Scores Group B'!$AB$4:$AB$200,MATCH('Selected Projects Group B'!A6,'Detailed Scores Group B'!$B$4:$B$200,0)),"")</f>
        <v>7.4183673469387763</v>
      </c>
      <c r="I6">
        <f>_xlfn.IFNA(INDEX('Detailed Scores Group B'!$AD$4:$AD$200,MATCH('Selected Projects Group B'!A6,'Detailed Scores Group B'!$B$4:$B$200,0)),"")</f>
        <v>2.4973261195509501E-2</v>
      </c>
    </row>
    <row r="7" spans="1:9">
      <c r="A7" s="50">
        <v>93346</v>
      </c>
      <c r="B7" t="str">
        <f>_xlfn.IFNA(INDEX('Detailed Scores Group B'!$D$4:$D$200,MATCH('Selected Projects Group B'!A7,'Detailed Scores Group B'!$B$4:$B$200,0)),"")</f>
        <v>WO058,10</v>
      </c>
      <c r="C7">
        <f>_xlfn.IFNA(INDEX('Detailed Scores Group B'!$A$4:$A$200,MATCH('Selected Projects Group B'!A7,'Detailed Scores Group B'!$B$4:$B$200,0)),"")</f>
        <v>2004</v>
      </c>
      <c r="D7" t="str">
        <f>_xlfn.IFNA(INDEX('Detailed Scores Group B'!$C$4:$C$200,MATCH('Selected Projects Group B'!A7,'Detailed Scores Group B'!$B$4:$B$200,0)),"")</f>
        <v>TPE IL Solar Holdings, LLC</v>
      </c>
      <c r="E7" t="str">
        <f>_xlfn.IFNA(IF(ISBLANK(INDEX('Detailed Scores Group B'!$E$2:$E$200,MATCH('Selected Projects Group B'!A7,'Detailed Scores Group B'!$B$2:$B$200,0))),D7,INDEX('Detailed Scores Group B'!$E$2:$E$200,MATCH('Selected Projects Group B'!A7,'Detailed Scores Group B'!$B$2:$B$200,0))),"")</f>
        <v>TPE IL Solar Holdings, LLC</v>
      </c>
      <c r="F7" s="1">
        <f>_xlfn.IFNA(INDEX('Detailed Scores Group B'!$F$4:$F$200,MATCH('Selected Projects Group B'!A7,'Detailed Scores Group B'!$B$4:$B$200,0)),"")</f>
        <v>4.5</v>
      </c>
      <c r="G7">
        <f t="shared" si="0"/>
        <v>19.48</v>
      </c>
      <c r="H7" s="1">
        <f>_xlfn.IFNA(INDEX('Detailed Scores Group B'!$AB$4:$AB$200,MATCH('Selected Projects Group B'!A7,'Detailed Scores Group B'!$B$4:$B$200,0)),"")</f>
        <v>7.387755102040817</v>
      </c>
      <c r="I7">
        <f>_xlfn.IFNA(INDEX('Detailed Scores Group B'!$AD$4:$AD$200,MATCH('Selected Projects Group B'!A7,'Detailed Scores Group B'!$B$4:$B$200,0)),"")</f>
        <v>0.62260146674579797</v>
      </c>
    </row>
    <row r="8" spans="1:9">
      <c r="A8" s="50">
        <v>95192</v>
      </c>
      <c r="B8" t="str">
        <f>_xlfn.IFNA(INDEX('Detailed Scores Group B'!$D$4:$D$200,MATCH('Selected Projects Group B'!A8,'Detailed Scores Group B'!$B$4:$B$200,0)),"")</f>
        <v>Steger Solar Garden8</v>
      </c>
      <c r="C8">
        <f>_xlfn.IFNA(INDEX('Detailed Scores Group B'!$A$4:$A$200,MATCH('Selected Projects Group B'!A8,'Detailed Scores Group B'!$B$4:$B$200,0)),"")</f>
        <v>4</v>
      </c>
      <c r="D8" t="str">
        <f>_xlfn.IFNA(INDEX('Detailed Scores Group B'!$C$4:$C$200,MATCH('Selected Projects Group B'!A8,'Detailed Scores Group B'!$B$4:$B$200,0)),"")</f>
        <v>Community Power Group, LLC</v>
      </c>
      <c r="E8" t="str">
        <f>_xlfn.IFNA(IF(ISBLANK(INDEX('Detailed Scores Group B'!$E$2:$E$200,MATCH('Selected Projects Group B'!A8,'Detailed Scores Group B'!$B$2:$B$200,0))),D8,INDEX('Detailed Scores Group B'!$E$2:$E$200,MATCH('Selected Projects Group B'!A8,'Detailed Scores Group B'!$B$2:$B$200,0))),"")</f>
        <v>Community Power Group, LLC</v>
      </c>
      <c r="F8" s="1">
        <f>_xlfn.IFNA(INDEX('Detailed Scores Group B'!$F$4:$F$200,MATCH('Selected Projects Group B'!A8,'Detailed Scores Group B'!$B$4:$B$200,0)),"")</f>
        <v>2</v>
      </c>
      <c r="G8">
        <f t="shared" si="0"/>
        <v>2</v>
      </c>
      <c r="H8" s="1">
        <f>_xlfn.IFNA(INDEX('Detailed Scores Group B'!$AB$4:$AB$200,MATCH('Selected Projects Group B'!A8,'Detailed Scores Group B'!$B$4:$B$200,0)),"")</f>
        <v>6.9387755102040813</v>
      </c>
      <c r="I8">
        <f>_xlfn.IFNA(INDEX('Detailed Scores Group B'!$AD$4:$AD$200,MATCH('Selected Projects Group B'!A8,'Detailed Scores Group B'!$B$4:$B$200,0)),"")</f>
        <v>0.25846215135800099</v>
      </c>
    </row>
    <row r="9" spans="1:9">
      <c r="A9" s="50">
        <v>95154</v>
      </c>
      <c r="B9" t="str">
        <f>_xlfn.IFNA(INDEX('Detailed Scores Group B'!$D$4:$D$200,MATCH('Selected Projects Group B'!A9,'Detailed Scores Group B'!$B$4:$B$200,0)),"")</f>
        <v>Galt Solar, LLC58,9</v>
      </c>
      <c r="C9">
        <f>_xlfn.IFNA(INDEX('Detailed Scores Group B'!$A$4:$A$200,MATCH('Selected Projects Group B'!A9,'Detailed Scores Group B'!$B$4:$B$200,0)),"")</f>
        <v>145</v>
      </c>
      <c r="D9" t="str">
        <f>_xlfn.IFNA(INDEX('Detailed Scores Group B'!$C$4:$C$200,MATCH('Selected Projects Group B'!A9,'Detailed Scores Group B'!$B$4:$B$200,0)),"")</f>
        <v>Cypress Creek Renewables, LLC</v>
      </c>
      <c r="E9" t="str">
        <f>_xlfn.IFNA(IF(ISBLANK(INDEX('Detailed Scores Group B'!$E$2:$E$200,MATCH('Selected Projects Group B'!A9,'Detailed Scores Group B'!$B$2:$B$200,0))),D9,INDEX('Detailed Scores Group B'!$E$2:$E$200,MATCH('Selected Projects Group B'!A9,'Detailed Scores Group B'!$B$2:$B$200,0))),"")</f>
        <v>Cypress Creek Renewables, LLC</v>
      </c>
      <c r="F9" s="1">
        <f>_xlfn.IFNA(INDEX('Detailed Scores Group B'!$F$4:$F$200,MATCH('Selected Projects Group B'!A9,'Detailed Scores Group B'!$B$4:$B$200,0)),"")</f>
        <v>5</v>
      </c>
      <c r="G9">
        <f t="shared" si="0"/>
        <v>20</v>
      </c>
      <c r="H9" s="1">
        <f>_xlfn.IFNA(INDEX('Detailed Scores Group B'!$AB$4:$AB$200,MATCH('Selected Projects Group B'!A9,'Detailed Scores Group B'!$B$4:$B$200,0)),"")</f>
        <v>6.8469387755102042</v>
      </c>
      <c r="I9">
        <f>_xlfn.IFNA(INDEX('Detailed Scores Group B'!$AD$4:$AD$200,MATCH('Selected Projects Group B'!A9,'Detailed Scores Group B'!$B$4:$B$200,0)),"")</f>
        <v>0.99874776300652301</v>
      </c>
    </row>
    <row r="10" spans="1:9">
      <c r="A10" s="50">
        <v>95088</v>
      </c>
      <c r="B10" t="str">
        <f>_xlfn.IFNA(INDEX('Detailed Scores Group B'!$D$4:$D$200,MATCH('Selected Projects Group B'!A10,'Detailed Scores Group B'!$B$4:$B$200,0)),"")</f>
        <v>Threshermen Solar, LLC</v>
      </c>
      <c r="C10">
        <f>_xlfn.IFNA(INDEX('Detailed Scores Group B'!$A$4:$A$200,MATCH('Selected Projects Group B'!A10,'Detailed Scores Group B'!$B$4:$B$200,0)),"")</f>
        <v>145</v>
      </c>
      <c r="D10" t="str">
        <f>_xlfn.IFNA(INDEX('Detailed Scores Group B'!$C$4:$C$200,MATCH('Selected Projects Group B'!A10,'Detailed Scores Group B'!$B$4:$B$200,0)),"")</f>
        <v>Cypress Creek Renewables, LLC</v>
      </c>
      <c r="E10" t="str">
        <f>_xlfn.IFNA(IF(ISBLANK(INDEX('Detailed Scores Group B'!$E$2:$E$200,MATCH('Selected Projects Group B'!A10,'Detailed Scores Group B'!$B$2:$B$200,0))),D10,INDEX('Detailed Scores Group B'!$E$2:$E$200,MATCH('Selected Projects Group B'!A10,'Detailed Scores Group B'!$B$2:$B$200,0))),"")</f>
        <v>Cypress Creek Renewables, LLC</v>
      </c>
      <c r="F10" s="1">
        <f>_xlfn.IFNA(INDEX('Detailed Scores Group B'!$F$4:$F$200,MATCH('Selected Projects Group B'!A10,'Detailed Scores Group B'!$B$4:$B$200,0)),"")</f>
        <v>5</v>
      </c>
      <c r="G10">
        <f t="shared" si="0"/>
        <v>20</v>
      </c>
      <c r="H10" s="1">
        <f>_xlfn.IFNA(INDEX('Detailed Scores Group B'!$AB$4:$AB$200,MATCH('Selected Projects Group B'!A10,'Detailed Scores Group B'!$B$4:$B$200,0)),"")</f>
        <v>6.8010204081632661</v>
      </c>
      <c r="I10">
        <f>_xlfn.IFNA(INDEX('Detailed Scores Group B'!$AD$4:$AD$200,MATCH('Selected Projects Group B'!A10,'Detailed Scores Group B'!$B$4:$B$200,0)),"")</f>
        <v>0.84531714352117204</v>
      </c>
    </row>
    <row r="11" spans="1:9">
      <c r="A11" s="50">
        <v>95357</v>
      </c>
      <c r="B11" t="str">
        <f>_xlfn.IFNA(INDEX('Detailed Scores Group B'!$D$4:$D$200,MATCH('Selected Projects Group B'!A11,'Detailed Scores Group B'!$B$4:$B$200,0)),"")</f>
        <v>Pierpont</v>
      </c>
      <c r="C11">
        <f>_xlfn.IFNA(INDEX('Detailed Scores Group B'!$A$4:$A$200,MATCH('Selected Projects Group B'!A11,'Detailed Scores Group B'!$B$4:$B$200,0)),"")</f>
        <v>1058</v>
      </c>
      <c r="D11" t="str">
        <f>_xlfn.IFNA(INDEX('Detailed Scores Group B'!$C$4:$C$200,MATCH('Selected Projects Group B'!A11,'Detailed Scores Group B'!$B$4:$B$200,0)),"")</f>
        <v>DG Illinois CS, LLC</v>
      </c>
      <c r="E11" t="str">
        <f>_xlfn.IFNA(IF(ISBLANK(INDEX('Detailed Scores Group B'!$E$2:$E$200,MATCH('Selected Projects Group B'!A11,'Detailed Scores Group B'!$B$2:$B$200,0))),D11,INDEX('Detailed Scores Group B'!$E$2:$E$200,MATCH('Selected Projects Group B'!A11,'Detailed Scores Group B'!$B$2:$B$200,0))),"")</f>
        <v>DG Illinois CS, LLC</v>
      </c>
      <c r="F11" s="1">
        <f>_xlfn.IFNA(INDEX('Detailed Scores Group B'!$F$4:$F$200,MATCH('Selected Projects Group B'!A11,'Detailed Scores Group B'!$B$4:$B$200,0)),"")</f>
        <v>2</v>
      </c>
      <c r="G11">
        <f t="shared" si="0"/>
        <v>2</v>
      </c>
      <c r="H11" s="1">
        <f>_xlfn.IFNA(INDEX('Detailed Scores Group B'!$AB$4:$AB$200,MATCH('Selected Projects Group B'!A11,'Detailed Scores Group B'!$B$4:$B$200,0)),"")</f>
        <v>6.6785714285714288</v>
      </c>
      <c r="I11">
        <f>_xlfn.IFNA(INDEX('Detailed Scores Group B'!$AD$4:$AD$200,MATCH('Selected Projects Group B'!A11,'Detailed Scores Group B'!$B$4:$B$200,0)),"")</f>
        <v>0.27831721680021898</v>
      </c>
    </row>
    <row r="12" spans="1:9">
      <c r="A12" s="50">
        <v>95360</v>
      </c>
      <c r="B12" t="str">
        <f>_xlfn.IFNA(INDEX('Detailed Scores Group B'!$D$4:$D$200,MATCH('Selected Projects Group B'!A12,'Detailed Scores Group B'!$B$4:$B$200,0)),"")</f>
        <v>Taurus - 800 S Northpoint Blvd8</v>
      </c>
      <c r="C12">
        <f>_xlfn.IFNA(INDEX('Detailed Scores Group B'!$A$4:$A$200,MATCH('Selected Projects Group B'!A12,'Detailed Scores Group B'!$B$4:$B$200,0)),"")</f>
        <v>80</v>
      </c>
      <c r="D12" t="str">
        <f>_xlfn.IFNA(INDEX('Detailed Scores Group B'!$C$4:$C$200,MATCH('Selected Projects Group B'!A12,'Detailed Scores Group B'!$B$4:$B$200,0)),"")</f>
        <v>SRE IL REC Administrator 1, LLC</v>
      </c>
      <c r="E12" t="str">
        <f>_xlfn.IFNA(IF(ISBLANK(INDEX('Detailed Scores Group B'!$E$2:$E$200,MATCH('Selected Projects Group B'!A12,'Detailed Scores Group B'!$B$2:$B$200,0))),D12,INDEX('Detailed Scores Group B'!$E$2:$E$200,MATCH('Selected Projects Group B'!A12,'Detailed Scores Group B'!$B$2:$B$200,0))),"")</f>
        <v>SRE IL REC Administrator 1, LLC</v>
      </c>
      <c r="F12" s="1">
        <f>_xlfn.IFNA(INDEX('Detailed Scores Group B'!$F$4:$F$200,MATCH('Selected Projects Group B'!A12,'Detailed Scores Group B'!$B$4:$B$200,0)),"")</f>
        <v>1.32</v>
      </c>
      <c r="G12">
        <f t="shared" si="0"/>
        <v>22.44</v>
      </c>
      <c r="H12" s="1">
        <f>_xlfn.IFNA(INDEX('Detailed Scores Group B'!$AB$4:$AB$200,MATCH('Selected Projects Group B'!A12,'Detailed Scores Group B'!$B$4:$B$200,0)),"")</f>
        <v>6</v>
      </c>
      <c r="I12">
        <f>_xlfn.IFNA(INDEX('Detailed Scores Group B'!$AD$4:$AD$200,MATCH('Selected Projects Group B'!A12,'Detailed Scores Group B'!$B$4:$B$200,0)),"")</f>
        <v>0.993407789970572</v>
      </c>
    </row>
    <row r="13" spans="1:9">
      <c r="A13" s="50">
        <v>95121</v>
      </c>
      <c r="B13" t="str">
        <f>_xlfn.IFNA(INDEX('Detailed Scores Group B'!$D$4:$D$200,MATCH('Selected Projects Group B'!A13,'Detailed Scores Group B'!$B$4:$B$200,0)),"")</f>
        <v>Stag - 6620 River Rd</v>
      </c>
      <c r="C13">
        <f>_xlfn.IFNA(INDEX('Detailed Scores Group B'!$A$4:$A$200,MATCH('Selected Projects Group B'!A13,'Detailed Scores Group B'!$B$4:$B$200,0)),"")</f>
        <v>80</v>
      </c>
      <c r="D13" t="str">
        <f>_xlfn.IFNA(INDEX('Detailed Scores Group B'!$C$4:$C$200,MATCH('Selected Projects Group B'!A13,'Detailed Scores Group B'!$B$4:$B$200,0)),"")</f>
        <v>SRE IL REC Administrator 1, LLC</v>
      </c>
      <c r="E13" t="str">
        <f>_xlfn.IFNA(IF(ISBLANK(INDEX('Detailed Scores Group B'!$E$2:$E$200,MATCH('Selected Projects Group B'!A13,'Detailed Scores Group B'!$B$2:$B$200,0))),D13,INDEX('Detailed Scores Group B'!$E$2:$E$200,MATCH('Selected Projects Group B'!A13,'Detailed Scores Group B'!$B$2:$B$200,0))),"")</f>
        <v>SRE IL REC Administrator 1, LLC</v>
      </c>
      <c r="F13" s="1">
        <f>_xlfn.IFNA(INDEX('Detailed Scores Group B'!$F$4:$F$200,MATCH('Selected Projects Group B'!A13,'Detailed Scores Group B'!$B$4:$B$200,0)),"")</f>
        <v>0.77</v>
      </c>
      <c r="G13">
        <f t="shared" si="0"/>
        <v>22.44</v>
      </c>
      <c r="H13" s="1">
        <f>_xlfn.IFNA(INDEX('Detailed Scores Group B'!$AB$4:$AB$200,MATCH('Selected Projects Group B'!A13,'Detailed Scores Group B'!$B$4:$B$200,0)),"")</f>
        <v>6</v>
      </c>
      <c r="I13">
        <f>_xlfn.IFNA(INDEX('Detailed Scores Group B'!$AD$4:$AD$200,MATCH('Selected Projects Group B'!A13,'Detailed Scores Group B'!$B$4:$B$200,0)),"")</f>
        <v>0.97840088806699499</v>
      </c>
    </row>
    <row r="14" spans="1:9">
      <c r="A14" s="50">
        <v>95488</v>
      </c>
      <c r="B14" t="str">
        <f>_xlfn.IFNA(INDEX('Detailed Scores Group B'!$D$4:$D$200,MATCH('Selected Projects Group B'!A14,'Detailed Scores Group B'!$B$4:$B$200,0)),"")</f>
        <v>Elk Grove 42*</v>
      </c>
      <c r="C14">
        <f>_xlfn.IFNA(INDEX('Detailed Scores Group B'!$A$4:$A$200,MATCH('Selected Projects Group B'!A14,'Detailed Scores Group B'!$B$4:$B$200,0)),"")</f>
        <v>2020</v>
      </c>
      <c r="D14" t="str">
        <f>_xlfn.IFNA(INDEX('Detailed Scores Group B'!$C$4:$C$200,MATCH('Selected Projects Group B'!A14,'Detailed Scores Group B'!$B$4:$B$200,0)),"")</f>
        <v>Prologis Energy LLC</v>
      </c>
      <c r="E14" t="str">
        <f>_xlfn.IFNA(IF(ISBLANK(INDEX('Detailed Scores Group B'!$E$2:$E$200,MATCH('Selected Projects Group B'!A14,'Detailed Scores Group B'!$B$2:$B$200,0))),D14,INDEX('Detailed Scores Group B'!$E$2:$E$200,MATCH('Selected Projects Group B'!A14,'Detailed Scores Group B'!$B$2:$B$200,0))),"")</f>
        <v>Prologis Energy LLC</v>
      </c>
      <c r="F14" s="1">
        <f>_xlfn.IFNA(INDEX('Detailed Scores Group B'!$F$4:$F$200,MATCH('Selected Projects Group B'!A14,'Detailed Scores Group B'!$B$4:$B$200,0)),"")</f>
        <v>0.48</v>
      </c>
      <c r="G14">
        <f t="shared" si="0"/>
        <v>23.88</v>
      </c>
      <c r="H14" s="1">
        <f>_xlfn.IFNA(INDEX('Detailed Scores Group B'!$AB$4:$AB$200,MATCH('Selected Projects Group B'!A14,'Detailed Scores Group B'!$B$4:$B$200,0)),"")</f>
        <v>6</v>
      </c>
      <c r="I14">
        <f>_xlfn.IFNA(INDEX('Detailed Scores Group B'!$AD$4:$AD$200,MATCH('Selected Projects Group B'!A14,'Detailed Scores Group B'!$B$4:$B$200,0)),"")</f>
        <v>0.95604150758753104</v>
      </c>
    </row>
    <row r="15" spans="1:9">
      <c r="A15" s="50">
        <v>95493</v>
      </c>
      <c r="B15" t="str">
        <f>_xlfn.IFNA(INDEX('Detailed Scores Group B'!$D$4:$D$200,MATCH('Selected Projects Group B'!A15,'Detailed Scores Group B'!$B$4:$B$200,0)),"")</f>
        <v>Glendale Heights 8*</v>
      </c>
      <c r="C15">
        <f>_xlfn.IFNA(INDEX('Detailed Scores Group B'!$A$4:$A$200,MATCH('Selected Projects Group B'!A15,'Detailed Scores Group B'!$B$4:$B$200,0)),"")</f>
        <v>2020</v>
      </c>
      <c r="D15" t="str">
        <f>_xlfn.IFNA(INDEX('Detailed Scores Group B'!$C$4:$C$200,MATCH('Selected Projects Group B'!A15,'Detailed Scores Group B'!$B$4:$B$200,0)),"")</f>
        <v>Prologis Energy LLC</v>
      </c>
      <c r="E15" t="str">
        <f>_xlfn.IFNA(IF(ISBLANK(INDEX('Detailed Scores Group B'!$E$2:$E$200,MATCH('Selected Projects Group B'!A15,'Detailed Scores Group B'!$B$2:$B$200,0))),D15,INDEX('Detailed Scores Group B'!$E$2:$E$200,MATCH('Selected Projects Group B'!A15,'Detailed Scores Group B'!$B$2:$B$200,0))),"")</f>
        <v>Prologis Energy LLC</v>
      </c>
      <c r="F15" s="1">
        <f>_xlfn.IFNA(INDEX('Detailed Scores Group B'!$F$4:$F$200,MATCH('Selected Projects Group B'!A15,'Detailed Scores Group B'!$B$4:$B$200,0)),"")</f>
        <v>0.96</v>
      </c>
      <c r="G15">
        <f t="shared" si="0"/>
        <v>23.88</v>
      </c>
      <c r="H15" s="1">
        <f>_xlfn.IFNA(INDEX('Detailed Scores Group B'!$AB$4:$AB$200,MATCH('Selected Projects Group B'!A15,'Detailed Scores Group B'!$B$4:$B$200,0)),"")</f>
        <v>6</v>
      </c>
      <c r="I15">
        <f>_xlfn.IFNA(INDEX('Detailed Scores Group B'!$AD$4:$AD$200,MATCH('Selected Projects Group B'!A15,'Detailed Scores Group B'!$B$4:$B$200,0)),"")</f>
        <v>0.95563919381928497</v>
      </c>
    </row>
    <row r="16" spans="1:9">
      <c r="A16" s="50">
        <v>95380</v>
      </c>
      <c r="B16" t="str">
        <f>_xlfn.IFNA(INDEX('Detailed Scores Group B'!$D$4:$D$200,MATCH('Selected Projects Group B'!A16,'Detailed Scores Group B'!$B$4:$B$200,0)),"")</f>
        <v>South Meade Avenue Solar Project 2022, LLC</v>
      </c>
      <c r="C16">
        <f>_xlfn.IFNA(INDEX('Detailed Scores Group B'!$A$4:$A$200,MATCH('Selected Projects Group B'!A16,'Detailed Scores Group B'!$B$4:$B$200,0)),"")</f>
        <v>656</v>
      </c>
      <c r="D16" t="str">
        <f>_xlfn.IFNA(INDEX('Detailed Scores Group B'!$C$4:$C$200,MATCH('Selected Projects Group B'!A16,'Detailed Scores Group B'!$B$4:$B$200,0)),"")</f>
        <v>Distributed Solar Operations, LLC</v>
      </c>
      <c r="E16" t="str">
        <f>_xlfn.IFNA(IF(ISBLANK(INDEX('Detailed Scores Group B'!$E$2:$E$200,MATCH('Selected Projects Group B'!A16,'Detailed Scores Group B'!$B$2:$B$200,0))),D16,INDEX('Detailed Scores Group B'!$E$2:$E$200,MATCH('Selected Projects Group B'!A16,'Detailed Scores Group B'!$B$2:$B$200,0))),"")</f>
        <v>Distributed Solar Operations, LLC</v>
      </c>
      <c r="F16" s="1">
        <f>_xlfn.IFNA(INDEX('Detailed Scores Group B'!$F$4:$F$200,MATCH('Selected Projects Group B'!A16,'Detailed Scores Group B'!$B$4:$B$200,0)),"")</f>
        <v>0.375</v>
      </c>
      <c r="G16">
        <f t="shared" si="0"/>
        <v>7.375</v>
      </c>
      <c r="H16" s="1">
        <f>_xlfn.IFNA(INDEX('Detailed Scores Group B'!$AB$4:$AB$200,MATCH('Selected Projects Group B'!A16,'Detailed Scores Group B'!$B$4:$B$200,0)),"")</f>
        <v>6</v>
      </c>
      <c r="I16">
        <f>_xlfn.IFNA(INDEX('Detailed Scores Group B'!$AD$4:$AD$200,MATCH('Selected Projects Group B'!A16,'Detailed Scores Group B'!$B$4:$B$200,0)),"")</f>
        <v>0.945565621571689</v>
      </c>
    </row>
    <row r="17" spans="1:9">
      <c r="A17" s="50">
        <v>95477</v>
      </c>
      <c r="B17" t="str">
        <f>_xlfn.IFNA(INDEX('Detailed Scores Group B'!$D$4:$D$200,MATCH('Selected Projects Group B'!A17,'Detailed Scores Group B'!$B$4:$B$200,0)),"")</f>
        <v>McCook 2*</v>
      </c>
      <c r="C17">
        <f>_xlfn.IFNA(INDEX('Detailed Scores Group B'!$A$4:$A$200,MATCH('Selected Projects Group B'!A17,'Detailed Scores Group B'!$B$4:$B$200,0)),"")</f>
        <v>2020</v>
      </c>
      <c r="D17" t="str">
        <f>_xlfn.IFNA(INDEX('Detailed Scores Group B'!$C$4:$C$200,MATCH('Selected Projects Group B'!A17,'Detailed Scores Group B'!$B$4:$B$200,0)),"")</f>
        <v>Prologis Energy LLC</v>
      </c>
      <c r="E17" t="str">
        <f>_xlfn.IFNA(IF(ISBLANK(INDEX('Detailed Scores Group B'!$E$2:$E$200,MATCH('Selected Projects Group B'!A17,'Detailed Scores Group B'!$B$2:$B$200,0))),D17,INDEX('Detailed Scores Group B'!$E$2:$E$200,MATCH('Selected Projects Group B'!A17,'Detailed Scores Group B'!$B$2:$B$200,0))),"")</f>
        <v>Prologis Energy LLC</v>
      </c>
      <c r="F17" s="1">
        <f>_xlfn.IFNA(INDEX('Detailed Scores Group B'!$F$4:$F$200,MATCH('Selected Projects Group B'!A17,'Detailed Scores Group B'!$B$4:$B$200,0)),"")</f>
        <v>2.04</v>
      </c>
      <c r="G17">
        <f t="shared" si="0"/>
        <v>23.88</v>
      </c>
      <c r="H17" s="1">
        <f>_xlfn.IFNA(INDEX('Detailed Scores Group B'!$AB$4:$AB$200,MATCH('Selected Projects Group B'!A17,'Detailed Scores Group B'!$B$4:$B$200,0)),"")</f>
        <v>6</v>
      </c>
      <c r="I17">
        <f>_xlfn.IFNA(INDEX('Detailed Scores Group B'!$AD$4:$AD$200,MATCH('Selected Projects Group B'!A17,'Detailed Scores Group B'!$B$4:$B$200,0)),"")</f>
        <v>0.93423100991355401</v>
      </c>
    </row>
    <row r="18" spans="1:9">
      <c r="A18" s="50">
        <v>95366</v>
      </c>
      <c r="B18" t="str">
        <f>_xlfn.IFNA(INDEX('Detailed Scores Group B'!$D$4:$D$200,MATCH('Selected Projects Group B'!A18,'Detailed Scores Group B'!$B$4:$B$200,0)),"")</f>
        <v>West Armory Drive Solar Project 2022, LLC</v>
      </c>
      <c r="C18">
        <f>_xlfn.IFNA(INDEX('Detailed Scores Group B'!$A$4:$A$200,MATCH('Selected Projects Group B'!A18,'Detailed Scores Group B'!$B$4:$B$200,0)),"")</f>
        <v>656</v>
      </c>
      <c r="D18" t="str">
        <f>_xlfn.IFNA(INDEX('Detailed Scores Group B'!$C$4:$C$200,MATCH('Selected Projects Group B'!A18,'Detailed Scores Group B'!$B$4:$B$200,0)),"")</f>
        <v>Distributed Solar Operations, LLC</v>
      </c>
      <c r="E18" t="str">
        <f>_xlfn.IFNA(IF(ISBLANK(INDEX('Detailed Scores Group B'!$E$2:$E$200,MATCH('Selected Projects Group B'!A18,'Detailed Scores Group B'!$B$2:$B$200,0))),D18,INDEX('Detailed Scores Group B'!$E$2:$E$200,MATCH('Selected Projects Group B'!A18,'Detailed Scores Group B'!$B$2:$B$200,0))),"")</f>
        <v>Distributed Solar Operations, LLC</v>
      </c>
      <c r="F18" s="1">
        <f>_xlfn.IFNA(INDEX('Detailed Scores Group B'!$F$4:$F$200,MATCH('Selected Projects Group B'!A18,'Detailed Scores Group B'!$B$4:$B$200,0)),"")</f>
        <v>0.4375</v>
      </c>
      <c r="G18">
        <f t="shared" si="0"/>
        <v>7.375</v>
      </c>
      <c r="H18" s="1">
        <f>_xlfn.IFNA(INDEX('Detailed Scores Group B'!$AB$4:$AB$200,MATCH('Selected Projects Group B'!A18,'Detailed Scores Group B'!$B$4:$B$200,0)),"")</f>
        <v>6</v>
      </c>
      <c r="I18">
        <f>_xlfn.IFNA(INDEX('Detailed Scores Group B'!$AD$4:$AD$200,MATCH('Selected Projects Group B'!A18,'Detailed Scores Group B'!$B$4:$B$200,0)),"")</f>
        <v>0.90497869133182496</v>
      </c>
    </row>
    <row r="19" spans="1:9">
      <c r="A19" s="50">
        <v>95262</v>
      </c>
      <c r="B19" t="str">
        <f>_xlfn.IFNA(INDEX('Detailed Scores Group B'!$D$4:$D$200,MATCH('Selected Projects Group B'!A19,'Detailed Scores Group B'!$B$4:$B$200,0)),"")</f>
        <v xml:space="preserve">LBA - 801 Innovation Dr. </v>
      </c>
      <c r="C19">
        <f>_xlfn.IFNA(INDEX('Detailed Scores Group B'!$A$4:$A$200,MATCH('Selected Projects Group B'!A19,'Detailed Scores Group B'!$B$4:$B$200,0)),"")</f>
        <v>80</v>
      </c>
      <c r="D19" t="str">
        <f>_xlfn.IFNA(INDEX('Detailed Scores Group B'!$C$4:$C$200,MATCH('Selected Projects Group B'!A19,'Detailed Scores Group B'!$B$4:$B$200,0)),"")</f>
        <v>SRE IL REC Administrator 1, LLC</v>
      </c>
      <c r="E19" t="str">
        <f>_xlfn.IFNA(IF(ISBLANK(INDEX('Detailed Scores Group B'!$E$2:$E$200,MATCH('Selected Projects Group B'!A19,'Detailed Scores Group B'!$B$2:$B$200,0))),D19,INDEX('Detailed Scores Group B'!$E$2:$E$200,MATCH('Selected Projects Group B'!A19,'Detailed Scores Group B'!$B$2:$B$200,0))),"")</f>
        <v>SRE IL REC Administrator 1, LLC</v>
      </c>
      <c r="F19" s="1">
        <f>_xlfn.IFNA(INDEX('Detailed Scores Group B'!$F$4:$F$200,MATCH('Selected Projects Group B'!A19,'Detailed Scores Group B'!$B$4:$B$200,0)),"")</f>
        <v>0.99</v>
      </c>
      <c r="G19">
        <f t="shared" si="0"/>
        <v>22.44</v>
      </c>
      <c r="H19" s="1">
        <f>_xlfn.IFNA(INDEX('Detailed Scores Group B'!$AB$4:$AB$200,MATCH('Selected Projects Group B'!A19,'Detailed Scores Group B'!$B$4:$B$200,0)),"")</f>
        <v>6</v>
      </c>
      <c r="I19">
        <f>_xlfn.IFNA(INDEX('Detailed Scores Group B'!$AD$4:$AD$200,MATCH('Selected Projects Group B'!A19,'Detailed Scores Group B'!$B$4:$B$200,0)),"")</f>
        <v>0.84990228483962904</v>
      </c>
    </row>
    <row r="20" spans="1:9">
      <c r="A20" s="50">
        <v>93339</v>
      </c>
      <c r="B20" t="str">
        <f>_xlfn.IFNA(INDEX('Detailed Scores Group B'!$D$4:$D$200,MATCH('Selected Projects Group B'!A20,'Detailed Scores Group B'!$B$4:$B$200,0)),"")</f>
        <v>WO04B8,10</v>
      </c>
      <c r="C20">
        <f>_xlfn.IFNA(INDEX('Detailed Scores Group B'!$A$4:$A$200,MATCH('Selected Projects Group B'!A20,'Detailed Scores Group B'!$B$4:$B$200,0)),"")</f>
        <v>2004</v>
      </c>
      <c r="D20" t="str">
        <f>_xlfn.IFNA(INDEX('Detailed Scores Group B'!$C$4:$C$200,MATCH('Selected Projects Group B'!A20,'Detailed Scores Group B'!$B$4:$B$200,0)),"")</f>
        <v>TPE IL Solar Holdings, LLC</v>
      </c>
      <c r="E20" t="str">
        <f>_xlfn.IFNA(IF(ISBLANK(INDEX('Detailed Scores Group B'!$E$2:$E$200,MATCH('Selected Projects Group B'!A20,'Detailed Scores Group B'!$B$2:$B$200,0))),D20,INDEX('Detailed Scores Group B'!$E$2:$E$200,MATCH('Selected Projects Group B'!A20,'Detailed Scores Group B'!$B$2:$B$200,0))),"")</f>
        <v>TPE IL Solar Holdings, LLC</v>
      </c>
      <c r="F20" s="1">
        <f>_xlfn.IFNA(INDEX('Detailed Scores Group B'!$F$4:$F$200,MATCH('Selected Projects Group B'!A20,'Detailed Scores Group B'!$B$4:$B$200,0)),"")</f>
        <v>3</v>
      </c>
      <c r="G20">
        <f t="shared" si="0"/>
        <v>19.48</v>
      </c>
      <c r="H20" s="1">
        <f>_xlfn.IFNA(INDEX('Detailed Scores Group B'!$AB$4:$AB$200,MATCH('Selected Projects Group B'!A20,'Detailed Scores Group B'!$B$4:$B$200,0)),"")</f>
        <v>6</v>
      </c>
      <c r="I20">
        <f>_xlfn.IFNA(INDEX('Detailed Scores Group B'!$AD$4:$AD$200,MATCH('Selected Projects Group B'!A20,'Detailed Scores Group B'!$B$4:$B$200,0)),"")</f>
        <v>0.83140400274554604</v>
      </c>
    </row>
    <row r="21" spans="1:9">
      <c r="A21" s="50">
        <v>94473</v>
      </c>
      <c r="B21" t="str">
        <f>_xlfn.IFNA(INDEX('Detailed Scores Group B'!$D$4:$D$200,MATCH('Selected Projects Group B'!A21,'Detailed Scores Group B'!$B$4:$B$200,0)),"")</f>
        <v xml:space="preserve">2440 Pratt Blvd2 </v>
      </c>
      <c r="C21">
        <f>_xlfn.IFNA(INDEX('Detailed Scores Group B'!$A$4:$A$200,MATCH('Selected Projects Group B'!A21,'Detailed Scores Group B'!$B$4:$B$200,0)),"")</f>
        <v>672</v>
      </c>
      <c r="D21" t="str">
        <f>_xlfn.IFNA(INDEX('Detailed Scores Group B'!$C$4:$C$200,MATCH('Selected Projects Group B'!A21,'Detailed Scores Group B'!$B$4:$B$200,0)),"")</f>
        <v>Onyx Renewable Partners L.P.</v>
      </c>
      <c r="E21" t="str">
        <f>_xlfn.IFNA(IF(ISBLANK(INDEX('Detailed Scores Group B'!$E$2:$E$200,MATCH('Selected Projects Group B'!A21,'Detailed Scores Group B'!$B$2:$B$200,0))),D21,INDEX('Detailed Scores Group B'!$E$2:$E$200,MATCH('Selected Projects Group B'!A21,'Detailed Scores Group B'!$B$2:$B$200,0))),"")</f>
        <v>Onyx Renewable Partners L.P.</v>
      </c>
      <c r="F21" s="1">
        <f>_xlfn.IFNA(INDEX('Detailed Scores Group B'!$F$4:$F$200,MATCH('Selected Projects Group B'!A21,'Detailed Scores Group B'!$B$4:$B$200,0)),"")</f>
        <v>1.08</v>
      </c>
      <c r="G21">
        <f t="shared" si="0"/>
        <v>5.58</v>
      </c>
      <c r="H21" s="1">
        <f>_xlfn.IFNA(INDEX('Detailed Scores Group B'!$AB$4:$AB$200,MATCH('Selected Projects Group B'!A21,'Detailed Scores Group B'!$B$4:$B$200,0)),"")</f>
        <v>6</v>
      </c>
      <c r="I21">
        <f>_xlfn.IFNA(INDEX('Detailed Scores Group B'!$AD$4:$AD$200,MATCH('Selected Projects Group B'!A21,'Detailed Scores Group B'!$B$4:$B$200,0)),"")</f>
        <v>0.82256224086043805</v>
      </c>
    </row>
    <row r="22" spans="1:9">
      <c r="A22" s="50">
        <v>95495</v>
      </c>
      <c r="B22" t="str">
        <f>_xlfn.IFNA(INDEX('Detailed Scores Group B'!$D$4:$D$200,MATCH('Selected Projects Group B'!A22,'Detailed Scores Group B'!$B$4:$B$200,0)),"")</f>
        <v>Waukegan 2*</v>
      </c>
      <c r="C22">
        <f>_xlfn.IFNA(INDEX('Detailed Scores Group B'!$A$4:$A$200,MATCH('Selected Projects Group B'!A22,'Detailed Scores Group B'!$B$4:$B$200,0)),"")</f>
        <v>2020</v>
      </c>
      <c r="D22" t="str">
        <f>_xlfn.IFNA(INDEX('Detailed Scores Group B'!$C$4:$C$200,MATCH('Selected Projects Group B'!A22,'Detailed Scores Group B'!$B$4:$B$200,0)),"")</f>
        <v>Prologis Energy LLC</v>
      </c>
      <c r="E22" t="str">
        <f>_xlfn.IFNA(IF(ISBLANK(INDEX('Detailed Scores Group B'!$E$2:$E$200,MATCH('Selected Projects Group B'!A22,'Detailed Scores Group B'!$B$2:$B$200,0))),D22,INDEX('Detailed Scores Group B'!$E$2:$E$200,MATCH('Selected Projects Group B'!A22,'Detailed Scores Group B'!$B$2:$B$200,0))),"")</f>
        <v>Prologis Energy LLC</v>
      </c>
      <c r="F22" s="1">
        <f>_xlfn.IFNA(INDEX('Detailed Scores Group B'!$F$4:$F$200,MATCH('Selected Projects Group B'!A22,'Detailed Scores Group B'!$B$4:$B$200,0)),"")</f>
        <v>0.84</v>
      </c>
      <c r="G22">
        <f t="shared" si="0"/>
        <v>23.88</v>
      </c>
      <c r="H22" s="1">
        <f>_xlfn.IFNA(INDEX('Detailed Scores Group B'!$AB$4:$AB$200,MATCH('Selected Projects Group B'!A22,'Detailed Scores Group B'!$B$4:$B$200,0)),"")</f>
        <v>6</v>
      </c>
      <c r="I22">
        <f>_xlfn.IFNA(INDEX('Detailed Scores Group B'!$AD$4:$AD$200,MATCH('Selected Projects Group B'!A22,'Detailed Scores Group B'!$B$4:$B$200,0)),"")</f>
        <v>0.80110203205040098</v>
      </c>
    </row>
    <row r="23" spans="1:9">
      <c r="A23" s="50">
        <v>95209</v>
      </c>
      <c r="B23" t="str">
        <f>_xlfn.IFNA(INDEX('Detailed Scores Group B'!$D$4:$D$200,MATCH('Selected Projects Group B'!A23,'Detailed Scores Group B'!$B$4:$B$200,0)),"")</f>
        <v>LBA - 150 Innovation Dr</v>
      </c>
      <c r="C23">
        <f>_xlfn.IFNA(INDEX('Detailed Scores Group B'!$A$4:$A$200,MATCH('Selected Projects Group B'!A23,'Detailed Scores Group B'!$B$4:$B$200,0)),"")</f>
        <v>80</v>
      </c>
      <c r="D23" t="str">
        <f>_xlfn.IFNA(INDEX('Detailed Scores Group B'!$C$4:$C$200,MATCH('Selected Projects Group B'!A23,'Detailed Scores Group B'!$B$4:$B$200,0)),"")</f>
        <v>SRE IL REC Administrator 1, LLC</v>
      </c>
      <c r="E23" t="str">
        <f>_xlfn.IFNA(IF(ISBLANK(INDEX('Detailed Scores Group B'!$E$2:$E$200,MATCH('Selected Projects Group B'!A23,'Detailed Scores Group B'!$B$2:$B$200,0))),D23,INDEX('Detailed Scores Group B'!$E$2:$E$200,MATCH('Selected Projects Group B'!A23,'Detailed Scores Group B'!$B$2:$B$200,0))),"")</f>
        <v>SRE IL REC Administrator 1, LLC</v>
      </c>
      <c r="F23" s="1">
        <f>_xlfn.IFNA(INDEX('Detailed Scores Group B'!$F$4:$F$200,MATCH('Selected Projects Group B'!A23,'Detailed Scores Group B'!$B$4:$B$200,0)),"")</f>
        <v>1.1000000000000001</v>
      </c>
      <c r="G23">
        <f t="shared" si="0"/>
        <v>22.44</v>
      </c>
      <c r="H23" s="1">
        <f>_xlfn.IFNA(INDEX('Detailed Scores Group B'!$AB$4:$AB$200,MATCH('Selected Projects Group B'!A23,'Detailed Scores Group B'!$B$4:$B$200,0)),"")</f>
        <v>6</v>
      </c>
      <c r="I23">
        <f>_xlfn.IFNA(INDEX('Detailed Scores Group B'!$AD$4:$AD$200,MATCH('Selected Projects Group B'!A23,'Detailed Scores Group B'!$B$4:$B$200,0)),"")</f>
        <v>0.73316509522386097</v>
      </c>
    </row>
    <row r="24" spans="1:9">
      <c r="A24" s="50">
        <v>95487</v>
      </c>
      <c r="B24" t="str">
        <f>_xlfn.IFNA(INDEX('Detailed Scores Group B'!$D$4:$D$200,MATCH('Selected Projects Group B'!A24,'Detailed Scores Group B'!$B$4:$B$200,0)),"")</f>
        <v>Bensenville Ind Park 11*</v>
      </c>
      <c r="C24">
        <f>_xlfn.IFNA(INDEX('Detailed Scores Group B'!$A$4:$A$200,MATCH('Selected Projects Group B'!A24,'Detailed Scores Group B'!$B$4:$B$200,0)),"")</f>
        <v>2020</v>
      </c>
      <c r="D24" t="str">
        <f>_xlfn.IFNA(INDEX('Detailed Scores Group B'!$C$4:$C$200,MATCH('Selected Projects Group B'!A24,'Detailed Scores Group B'!$B$4:$B$200,0)),"")</f>
        <v>Prologis Energy LLC</v>
      </c>
      <c r="E24" t="str">
        <f>_xlfn.IFNA(IF(ISBLANK(INDEX('Detailed Scores Group B'!$E$2:$E$200,MATCH('Selected Projects Group B'!A24,'Detailed Scores Group B'!$B$2:$B$200,0))),D24,INDEX('Detailed Scores Group B'!$E$2:$E$200,MATCH('Selected Projects Group B'!A24,'Detailed Scores Group B'!$B$2:$B$200,0))),"")</f>
        <v>Prologis Energy LLC</v>
      </c>
      <c r="F24" s="1">
        <f>_xlfn.IFNA(INDEX('Detailed Scores Group B'!$F$4:$F$200,MATCH('Selected Projects Group B'!A24,'Detailed Scores Group B'!$B$4:$B$200,0)),"")</f>
        <v>1.2</v>
      </c>
      <c r="G24">
        <f t="shared" si="0"/>
        <v>23.88</v>
      </c>
      <c r="H24" s="1">
        <f>_xlfn.IFNA(INDEX('Detailed Scores Group B'!$AB$4:$AB$200,MATCH('Selected Projects Group B'!A24,'Detailed Scores Group B'!$B$4:$B$200,0)),"")</f>
        <v>6</v>
      </c>
      <c r="I24">
        <f>_xlfn.IFNA(INDEX('Detailed Scores Group B'!$AD$4:$AD$200,MATCH('Selected Projects Group B'!A24,'Detailed Scores Group B'!$B$4:$B$200,0)),"")</f>
        <v>0.70244671495933597</v>
      </c>
    </row>
    <row r="25" spans="1:9">
      <c r="A25" s="50">
        <v>94377</v>
      </c>
      <c r="B25" t="str">
        <f>_xlfn.IFNA(INDEX('Detailed Scores Group B'!$D$4:$D$200,MATCH('Selected Projects Group B'!A25,'Detailed Scores Group B'!$B$4:$B$200,0)),"")</f>
        <v>WO088,10</v>
      </c>
      <c r="C25">
        <f>_xlfn.IFNA(INDEX('Detailed Scores Group B'!$A$4:$A$200,MATCH('Selected Projects Group B'!A25,'Detailed Scores Group B'!$B$4:$B$200,0)),"")</f>
        <v>2004</v>
      </c>
      <c r="D25" t="str">
        <f>_xlfn.IFNA(INDEX('Detailed Scores Group B'!$C$4:$C$200,MATCH('Selected Projects Group B'!A25,'Detailed Scores Group B'!$B$4:$B$200,0)),"")</f>
        <v>TPE IL Solar Holdings, LLC</v>
      </c>
      <c r="E25" t="str">
        <f>_xlfn.IFNA(IF(ISBLANK(INDEX('Detailed Scores Group B'!$E$2:$E$200,MATCH('Selected Projects Group B'!A25,'Detailed Scores Group B'!$B$2:$B$200,0))),D25,INDEX('Detailed Scores Group B'!$E$2:$E$200,MATCH('Selected Projects Group B'!A25,'Detailed Scores Group B'!$B$2:$B$200,0))),"")</f>
        <v>TPE IL Solar Holdings, LLC</v>
      </c>
      <c r="F25" s="1">
        <f>_xlfn.IFNA(INDEX('Detailed Scores Group B'!$F$4:$F$200,MATCH('Selected Projects Group B'!A25,'Detailed Scores Group B'!$B$4:$B$200,0)),"")</f>
        <v>4.99</v>
      </c>
      <c r="G25">
        <f t="shared" si="0"/>
        <v>19.48</v>
      </c>
      <c r="H25" s="1">
        <f>_xlfn.IFNA(INDEX('Detailed Scores Group B'!$AB$4:$AB$200,MATCH('Selected Projects Group B'!A25,'Detailed Scores Group B'!$B$4:$B$200,0)),"")</f>
        <v>6</v>
      </c>
      <c r="I25">
        <f>_xlfn.IFNA(INDEX('Detailed Scores Group B'!$AD$4:$AD$200,MATCH('Selected Projects Group B'!A25,'Detailed Scores Group B'!$B$4:$B$200,0)),"")</f>
        <v>0.68676541109766898</v>
      </c>
    </row>
    <row r="26" spans="1:9">
      <c r="A26" s="50">
        <v>95133</v>
      </c>
      <c r="B26" t="str">
        <f>_xlfn.IFNA(INDEX('Detailed Scores Group B'!$D$4:$D$200,MATCH('Selected Projects Group B'!A26,'Detailed Scores Group B'!$B$4:$B$200,0)),"")</f>
        <v>West 73rd Street I Solar Project 2022, LLC</v>
      </c>
      <c r="C26">
        <f>_xlfn.IFNA(INDEX('Detailed Scores Group B'!$A$4:$A$200,MATCH('Selected Projects Group B'!A26,'Detailed Scores Group B'!$B$4:$B$200,0)),"")</f>
        <v>656</v>
      </c>
      <c r="D26" t="str">
        <f>_xlfn.IFNA(INDEX('Detailed Scores Group B'!$C$4:$C$200,MATCH('Selected Projects Group B'!A26,'Detailed Scores Group B'!$B$4:$B$200,0)),"")</f>
        <v>Distributed Solar Operations, LLC</v>
      </c>
      <c r="E26" t="str">
        <f>_xlfn.IFNA(IF(ISBLANK(INDEX('Detailed Scores Group B'!$E$2:$E$200,MATCH('Selected Projects Group B'!A26,'Detailed Scores Group B'!$B$2:$B$200,0))),D26,INDEX('Detailed Scores Group B'!$E$2:$E$200,MATCH('Selected Projects Group B'!A26,'Detailed Scores Group B'!$B$2:$B$200,0))),"")</f>
        <v>Distributed Solar Operations, LLC</v>
      </c>
      <c r="F26" s="1">
        <f>_xlfn.IFNA(INDEX('Detailed Scores Group B'!$F$4:$F$200,MATCH('Selected Projects Group B'!A26,'Detailed Scores Group B'!$B$4:$B$200,0)),"")</f>
        <v>2</v>
      </c>
      <c r="G26">
        <f t="shared" si="0"/>
        <v>7.375</v>
      </c>
      <c r="H26" s="1">
        <f>_xlfn.IFNA(INDEX('Detailed Scores Group B'!$AB$4:$AB$200,MATCH('Selected Projects Group B'!A26,'Detailed Scores Group B'!$B$4:$B$200,0)),"")</f>
        <v>6</v>
      </c>
      <c r="I26">
        <f>_xlfn.IFNA(INDEX('Detailed Scores Group B'!$AD$4:$AD$200,MATCH('Selected Projects Group B'!A26,'Detailed Scores Group B'!$B$4:$B$200,0)),"")</f>
        <v>0.67394691867620504</v>
      </c>
    </row>
    <row r="27" spans="1:9">
      <c r="A27" s="50">
        <v>95473</v>
      </c>
      <c r="B27" t="str">
        <f>_xlfn.IFNA(INDEX('Detailed Scores Group B'!$D$4:$D$200,MATCH('Selected Projects Group B'!A27,'Detailed Scores Group B'!$B$4:$B$200,0)),"")</f>
        <v>Northlake 5*</v>
      </c>
      <c r="C27">
        <f>_xlfn.IFNA(INDEX('Detailed Scores Group B'!$A$4:$A$200,MATCH('Selected Projects Group B'!A27,'Detailed Scores Group B'!$B$4:$B$200,0)),"")</f>
        <v>2020</v>
      </c>
      <c r="D27" t="str">
        <f>_xlfn.IFNA(INDEX('Detailed Scores Group B'!$C$4:$C$200,MATCH('Selected Projects Group B'!A27,'Detailed Scores Group B'!$B$4:$B$200,0)),"")</f>
        <v>Prologis Energy LLC</v>
      </c>
      <c r="E27" t="str">
        <f>_xlfn.IFNA(IF(ISBLANK(INDEX('Detailed Scores Group B'!$E$2:$E$200,MATCH('Selected Projects Group B'!A27,'Detailed Scores Group B'!$B$2:$B$200,0))),D27,INDEX('Detailed Scores Group B'!$E$2:$E$200,MATCH('Selected Projects Group B'!A27,'Detailed Scores Group B'!$B$2:$B$200,0))),"")</f>
        <v>Prologis Energy LLC</v>
      </c>
      <c r="F27" s="1">
        <f>_xlfn.IFNA(INDEX('Detailed Scores Group B'!$F$4:$F$200,MATCH('Selected Projects Group B'!A27,'Detailed Scores Group B'!$B$4:$B$200,0)),"")</f>
        <v>2.52</v>
      </c>
      <c r="G27">
        <f t="shared" si="0"/>
        <v>23.88</v>
      </c>
      <c r="H27" s="1">
        <f>_xlfn.IFNA(INDEX('Detailed Scores Group B'!$AB$4:$AB$200,MATCH('Selected Projects Group B'!A27,'Detailed Scores Group B'!$B$4:$B$200,0)),"")</f>
        <v>6</v>
      </c>
      <c r="I27">
        <f>_xlfn.IFNA(INDEX('Detailed Scores Group B'!$AD$4:$AD$200,MATCH('Selected Projects Group B'!A27,'Detailed Scores Group B'!$B$4:$B$200,0)),"")</f>
        <v>0.67379530056401205</v>
      </c>
    </row>
    <row r="28" spans="1:9">
      <c r="A28" s="50">
        <v>95479</v>
      </c>
      <c r="B28" t="str">
        <f>_xlfn.IFNA(INDEX('Detailed Scores Group B'!$D$4:$D$200,MATCH('Selected Projects Group B'!A28,'Detailed Scores Group B'!$B$4:$B$200,0)),"")</f>
        <v>Melrose Park 2*</v>
      </c>
      <c r="C28">
        <f>_xlfn.IFNA(INDEX('Detailed Scores Group B'!$A$4:$A$200,MATCH('Selected Projects Group B'!A28,'Detailed Scores Group B'!$B$4:$B$200,0)),"")</f>
        <v>2020</v>
      </c>
      <c r="D28" t="str">
        <f>_xlfn.IFNA(INDEX('Detailed Scores Group B'!$C$4:$C$200,MATCH('Selected Projects Group B'!A28,'Detailed Scores Group B'!$B$4:$B$200,0)),"")</f>
        <v>Prologis Energy LLC</v>
      </c>
      <c r="E28" t="str">
        <f>_xlfn.IFNA(IF(ISBLANK(INDEX('Detailed Scores Group B'!$E$2:$E$200,MATCH('Selected Projects Group B'!A28,'Detailed Scores Group B'!$B$2:$B$200,0))),D28,INDEX('Detailed Scores Group B'!$E$2:$E$200,MATCH('Selected Projects Group B'!A28,'Detailed Scores Group B'!$B$2:$B$200,0))),"")</f>
        <v>Prologis Energy LLC</v>
      </c>
      <c r="F28" s="1">
        <f>_xlfn.IFNA(INDEX('Detailed Scores Group B'!$F$4:$F$200,MATCH('Selected Projects Group B'!A28,'Detailed Scores Group B'!$B$4:$B$200,0)),"")</f>
        <v>3</v>
      </c>
      <c r="G28">
        <f t="shared" si="0"/>
        <v>23.88</v>
      </c>
      <c r="H28" s="1">
        <f>_xlfn.IFNA(INDEX('Detailed Scores Group B'!$AB$4:$AB$200,MATCH('Selected Projects Group B'!A28,'Detailed Scores Group B'!$B$4:$B$200,0)),"")</f>
        <v>6</v>
      </c>
      <c r="I28">
        <f>_xlfn.IFNA(INDEX('Detailed Scores Group B'!$AD$4:$AD$200,MATCH('Selected Projects Group B'!A28,'Detailed Scores Group B'!$B$4:$B$200,0)),"")</f>
        <v>0.66593887280613595</v>
      </c>
    </row>
    <row r="29" spans="1:9">
      <c r="A29" s="50">
        <v>95055</v>
      </c>
      <c r="B29" t="str">
        <f>_xlfn.IFNA(INDEX('Detailed Scores Group B'!$D$4:$D$200,MATCH('Selected Projects Group B'!A29,'Detailed Scores Group B'!$B$4:$B$200,0)),"")</f>
        <v>EQT - 9100 Belmont Ave8</v>
      </c>
      <c r="C29">
        <f>_xlfn.IFNA(INDEX('Detailed Scores Group B'!$A$4:$A$200,MATCH('Selected Projects Group B'!A29,'Detailed Scores Group B'!$B$4:$B$200,0)),"")</f>
        <v>80</v>
      </c>
      <c r="D29" t="str">
        <f>_xlfn.IFNA(INDEX('Detailed Scores Group B'!$C$4:$C$200,MATCH('Selected Projects Group B'!A29,'Detailed Scores Group B'!$B$4:$B$200,0)),"")</f>
        <v>SRE IL REC Administrator 1, LLC</v>
      </c>
      <c r="E29" t="str">
        <f>_xlfn.IFNA(IF(ISBLANK(INDEX('Detailed Scores Group B'!$E$2:$E$200,MATCH('Selected Projects Group B'!A29,'Detailed Scores Group B'!$B$2:$B$200,0))),D29,INDEX('Detailed Scores Group B'!$E$2:$E$200,MATCH('Selected Projects Group B'!A29,'Detailed Scores Group B'!$B$2:$B$200,0))),"")</f>
        <v>SRE IL REC Administrator 1, LLC</v>
      </c>
      <c r="F29" s="1">
        <f>_xlfn.IFNA(INDEX('Detailed Scores Group B'!$F$4:$F$200,MATCH('Selected Projects Group B'!A29,'Detailed Scores Group B'!$B$4:$B$200,0)),"")</f>
        <v>1.43</v>
      </c>
      <c r="G29">
        <f t="shared" si="0"/>
        <v>22.44</v>
      </c>
      <c r="H29" s="1">
        <f>_xlfn.IFNA(INDEX('Detailed Scores Group B'!$AB$4:$AB$200,MATCH('Selected Projects Group B'!A29,'Detailed Scores Group B'!$B$4:$B$200,0)),"")</f>
        <v>6</v>
      </c>
      <c r="I29">
        <f>_xlfn.IFNA(INDEX('Detailed Scores Group B'!$AD$4:$AD$200,MATCH('Selected Projects Group B'!A29,'Detailed Scores Group B'!$B$4:$B$200,0)),"")</f>
        <v>0.60678758277475797</v>
      </c>
    </row>
    <row r="30" spans="1:9">
      <c r="A30" s="50">
        <v>95468</v>
      </c>
      <c r="B30" t="str">
        <f>_xlfn.IFNA(INDEX('Detailed Scores Group B'!$D$4:$D$200,MATCH('Selected Projects Group B'!A30,'Detailed Scores Group B'!$B$4:$B$200,0)),"")</f>
        <v>Aurora 1*</v>
      </c>
      <c r="C30">
        <f>_xlfn.IFNA(INDEX('Detailed Scores Group B'!$A$4:$A$200,MATCH('Selected Projects Group B'!A30,'Detailed Scores Group B'!$B$4:$B$200,0)),"")</f>
        <v>2020</v>
      </c>
      <c r="D30" t="str">
        <f>_xlfn.IFNA(INDEX('Detailed Scores Group B'!$C$4:$C$200,MATCH('Selected Projects Group B'!A30,'Detailed Scores Group B'!$B$4:$B$200,0)),"")</f>
        <v>Prologis Energy LLC</v>
      </c>
      <c r="E30" t="str">
        <f>_xlfn.IFNA(IF(ISBLANK(INDEX('Detailed Scores Group B'!$E$2:$E$200,MATCH('Selected Projects Group B'!A30,'Detailed Scores Group B'!$B$2:$B$200,0))),D30,INDEX('Detailed Scores Group B'!$E$2:$E$200,MATCH('Selected Projects Group B'!A30,'Detailed Scores Group B'!$B$2:$B$200,0))),"")</f>
        <v>Prologis Energy LLC</v>
      </c>
      <c r="F30" s="1">
        <f>_xlfn.IFNA(INDEX('Detailed Scores Group B'!$F$4:$F$200,MATCH('Selected Projects Group B'!A30,'Detailed Scores Group B'!$B$4:$B$200,0)),"")</f>
        <v>0.96</v>
      </c>
      <c r="G30">
        <f t="shared" si="0"/>
        <v>23.88</v>
      </c>
      <c r="H30" s="1">
        <f>_xlfn.IFNA(INDEX('Detailed Scores Group B'!$AB$4:$AB$200,MATCH('Selected Projects Group B'!A30,'Detailed Scores Group B'!$B$4:$B$200,0)),"")</f>
        <v>6</v>
      </c>
      <c r="I30">
        <f>_xlfn.IFNA(INDEX('Detailed Scores Group B'!$AD$4:$AD$200,MATCH('Selected Projects Group B'!A30,'Detailed Scores Group B'!$B$4:$B$200,0)),"")</f>
        <v>0.58419051081621298</v>
      </c>
    </row>
    <row r="31" spans="1:9">
      <c r="A31" s="50">
        <v>95198</v>
      </c>
      <c r="B31" t="str">
        <f>_xlfn.IFNA(INDEX('Detailed Scores Group B'!$D$4:$D$200,MATCH('Selected Projects Group B'!A31,'Detailed Scores Group B'!$B$4:$B$200,0)),"")</f>
        <v>UBS - 10701 Seymour Ave</v>
      </c>
      <c r="C31">
        <f>_xlfn.IFNA(INDEX('Detailed Scores Group B'!$A$4:$A$200,MATCH('Selected Projects Group B'!A31,'Detailed Scores Group B'!$B$4:$B$200,0)),"")</f>
        <v>80</v>
      </c>
      <c r="D31" t="str">
        <f>_xlfn.IFNA(INDEX('Detailed Scores Group B'!$C$4:$C$200,MATCH('Selected Projects Group B'!A31,'Detailed Scores Group B'!$B$4:$B$200,0)),"")</f>
        <v>SRE IL REC Administrator 1, LLC</v>
      </c>
      <c r="E31" t="str">
        <f>_xlfn.IFNA(IF(ISBLANK(INDEX('Detailed Scores Group B'!$E$2:$E$200,MATCH('Selected Projects Group B'!A31,'Detailed Scores Group B'!$B$2:$B$200,0))),D31,INDEX('Detailed Scores Group B'!$E$2:$E$200,MATCH('Selected Projects Group B'!A31,'Detailed Scores Group B'!$B$2:$B$200,0))),"")</f>
        <v>SRE IL REC Administrator 1, LLC</v>
      </c>
      <c r="F31" s="1">
        <f>_xlfn.IFNA(INDEX('Detailed Scores Group B'!$F$4:$F$200,MATCH('Selected Projects Group B'!A31,'Detailed Scores Group B'!$B$4:$B$200,0)),"")</f>
        <v>2.86</v>
      </c>
      <c r="G31">
        <f t="shared" si="0"/>
        <v>22.44</v>
      </c>
      <c r="H31" s="1">
        <f>_xlfn.IFNA(INDEX('Detailed Scores Group B'!$AB$4:$AB$200,MATCH('Selected Projects Group B'!A31,'Detailed Scores Group B'!$B$4:$B$200,0)),"")</f>
        <v>6</v>
      </c>
      <c r="I31">
        <f>_xlfn.IFNA(INDEX('Detailed Scores Group B'!$AD$4:$AD$200,MATCH('Selected Projects Group B'!A31,'Detailed Scores Group B'!$B$4:$B$200,0)),"")</f>
        <v>0.57615325936345996</v>
      </c>
    </row>
    <row r="32" spans="1:9">
      <c r="A32" s="50">
        <v>95496</v>
      </c>
      <c r="B32" t="str">
        <f>_xlfn.IFNA(INDEX('Detailed Scores Group B'!$D$4:$D$200,MATCH('Selected Projects Group B'!A32,'Detailed Scores Group B'!$B$4:$B$200,0)),"")</f>
        <v>Bensenville Ind Park 10*</v>
      </c>
      <c r="C32">
        <f>_xlfn.IFNA(INDEX('Detailed Scores Group B'!$A$4:$A$200,MATCH('Selected Projects Group B'!A32,'Detailed Scores Group B'!$B$4:$B$200,0)),"")</f>
        <v>2020</v>
      </c>
      <c r="D32" t="str">
        <f>_xlfn.IFNA(INDEX('Detailed Scores Group B'!$C$4:$C$200,MATCH('Selected Projects Group B'!A32,'Detailed Scores Group B'!$B$4:$B$200,0)),"")</f>
        <v>Prologis Energy LLC</v>
      </c>
      <c r="E32" t="str">
        <f>_xlfn.IFNA(IF(ISBLANK(INDEX('Detailed Scores Group B'!$E$2:$E$200,MATCH('Selected Projects Group B'!A32,'Detailed Scores Group B'!$B$2:$B$200,0))),D32,INDEX('Detailed Scores Group B'!$E$2:$E$200,MATCH('Selected Projects Group B'!A32,'Detailed Scores Group B'!$B$2:$B$200,0))),"")</f>
        <v>Prologis Energy LLC</v>
      </c>
      <c r="F32" s="1">
        <f>_xlfn.IFNA(INDEX('Detailed Scores Group B'!$F$4:$F$200,MATCH('Selected Projects Group B'!A32,'Detailed Scores Group B'!$B$4:$B$200,0)),"")</f>
        <v>1.2</v>
      </c>
      <c r="G32">
        <f t="shared" si="0"/>
        <v>23.88</v>
      </c>
      <c r="H32" s="1">
        <f>_xlfn.IFNA(INDEX('Detailed Scores Group B'!$AB$4:$AB$200,MATCH('Selected Projects Group B'!A32,'Detailed Scores Group B'!$B$4:$B$200,0)),"")</f>
        <v>6</v>
      </c>
      <c r="I32">
        <f>_xlfn.IFNA(INDEX('Detailed Scores Group B'!$AD$4:$AD$200,MATCH('Selected Projects Group B'!A32,'Detailed Scores Group B'!$B$4:$B$200,0)),"")</f>
        <v>0.56390616931422499</v>
      </c>
    </row>
    <row r="33" spans="1:9">
      <c r="A33" s="50">
        <v>95483</v>
      </c>
      <c r="B33" t="str">
        <f>_xlfn.IFNA(INDEX('Detailed Scores Group B'!$D$4:$D$200,MATCH('Selected Projects Group B'!A33,'Detailed Scores Group B'!$B$4:$B$200,0)),"")</f>
        <v>Northlake 4*</v>
      </c>
      <c r="C33">
        <f>_xlfn.IFNA(INDEX('Detailed Scores Group B'!$A$4:$A$200,MATCH('Selected Projects Group B'!A33,'Detailed Scores Group B'!$B$4:$B$200,0)),"")</f>
        <v>2020</v>
      </c>
      <c r="D33" t="str">
        <f>_xlfn.IFNA(INDEX('Detailed Scores Group B'!$C$4:$C$200,MATCH('Selected Projects Group B'!A33,'Detailed Scores Group B'!$B$4:$B$200,0)),"")</f>
        <v>Prologis Energy LLC</v>
      </c>
      <c r="E33" t="str">
        <f>_xlfn.IFNA(IF(ISBLANK(INDEX('Detailed Scores Group B'!$E$2:$E$200,MATCH('Selected Projects Group B'!A33,'Detailed Scores Group B'!$B$2:$B$200,0))),D33,INDEX('Detailed Scores Group B'!$E$2:$E$200,MATCH('Selected Projects Group B'!A33,'Detailed Scores Group B'!$B$2:$B$200,0))),"")</f>
        <v>Prologis Energy LLC</v>
      </c>
      <c r="F33" s="1">
        <f>_xlfn.IFNA(INDEX('Detailed Scores Group B'!$F$4:$F$200,MATCH('Selected Projects Group B'!A33,'Detailed Scores Group B'!$B$4:$B$200,0)),"")</f>
        <v>1.44</v>
      </c>
      <c r="G33">
        <f t="shared" si="0"/>
        <v>23.88</v>
      </c>
      <c r="H33" s="1">
        <f>_xlfn.IFNA(INDEX('Detailed Scores Group B'!$AB$4:$AB$200,MATCH('Selected Projects Group B'!A33,'Detailed Scores Group B'!$B$4:$B$200,0)),"")</f>
        <v>6</v>
      </c>
      <c r="I33">
        <f>_xlfn.IFNA(INDEX('Detailed Scores Group B'!$AD$4:$AD$200,MATCH('Selected Projects Group B'!A33,'Detailed Scores Group B'!$B$4:$B$200,0)),"")</f>
        <v>0.54631399294767802</v>
      </c>
    </row>
    <row r="34" spans="1:9">
      <c r="A34" s="50">
        <v>95472</v>
      </c>
      <c r="B34" t="str">
        <f>_xlfn.IFNA(INDEX('Detailed Scores Group B'!$D$4:$D$200,MATCH('Selected Projects Group B'!A34,'Detailed Scores Group B'!$B$4:$B$200,0)),"")</f>
        <v>Elk Grove 1*</v>
      </c>
      <c r="C34">
        <f>_xlfn.IFNA(INDEX('Detailed Scores Group B'!$A$4:$A$200,MATCH('Selected Projects Group B'!A34,'Detailed Scores Group B'!$B$4:$B$200,0)),"")</f>
        <v>2020</v>
      </c>
      <c r="D34" t="str">
        <f>_xlfn.IFNA(INDEX('Detailed Scores Group B'!$C$4:$C$200,MATCH('Selected Projects Group B'!A34,'Detailed Scores Group B'!$B$4:$B$200,0)),"")</f>
        <v>Prologis Energy LLC</v>
      </c>
      <c r="E34" t="str">
        <f>_xlfn.IFNA(IF(ISBLANK(INDEX('Detailed Scores Group B'!$E$2:$E$200,MATCH('Selected Projects Group B'!A34,'Detailed Scores Group B'!$B$2:$B$200,0))),D34,INDEX('Detailed Scores Group B'!$E$2:$E$200,MATCH('Selected Projects Group B'!A34,'Detailed Scores Group B'!$B$2:$B$200,0))),"")</f>
        <v>Prologis Energy LLC</v>
      </c>
      <c r="F34" s="1">
        <f>_xlfn.IFNA(INDEX('Detailed Scores Group B'!$F$4:$F$200,MATCH('Selected Projects Group B'!A34,'Detailed Scores Group B'!$B$4:$B$200,0)),"")</f>
        <v>1.68</v>
      </c>
      <c r="G34">
        <f t="shared" si="0"/>
        <v>23.88</v>
      </c>
      <c r="H34" s="1">
        <f>_xlfn.IFNA(INDEX('Detailed Scores Group B'!$AB$4:$AB$200,MATCH('Selected Projects Group B'!A34,'Detailed Scores Group B'!$B$4:$B$200,0)),"")</f>
        <v>6</v>
      </c>
      <c r="I34">
        <f>_xlfn.IFNA(INDEX('Detailed Scores Group B'!$AD$4:$AD$200,MATCH('Selected Projects Group B'!A34,'Detailed Scores Group B'!$B$4:$B$200,0)),"")</f>
        <v>0.52986386613283198</v>
      </c>
    </row>
    <row r="35" spans="1:9">
      <c r="A35" s="50">
        <v>95155</v>
      </c>
      <c r="B35" t="str">
        <f>_xlfn.IFNA(INDEX('Detailed Scores Group B'!$D$4:$D$200,MATCH('Selected Projects Group B'!A35,'Detailed Scores Group B'!$B$4:$B$200,0)),"")</f>
        <v xml:space="preserve">BPL IL- 2100 S. Wolf </v>
      </c>
      <c r="C35">
        <f>_xlfn.IFNA(INDEX('Detailed Scores Group B'!$A$4:$A$200,MATCH('Selected Projects Group B'!A35,'Detailed Scores Group B'!$B$4:$B$200,0)),"")</f>
        <v>382</v>
      </c>
      <c r="D35" t="str">
        <f>_xlfn.IFNA(INDEX('Detailed Scores Group B'!$C$4:$C$200,MATCH('Selected Projects Group B'!A35,'Detailed Scores Group B'!$B$4:$B$200,0)),"")</f>
        <v>Standard Solar, Inc.</v>
      </c>
      <c r="E35" t="str">
        <f>_xlfn.IFNA(IF(ISBLANK(INDEX('Detailed Scores Group B'!$E$2:$E$200,MATCH('Selected Projects Group B'!A35,'Detailed Scores Group B'!$B$2:$B$200,0))),D35,INDEX('Detailed Scores Group B'!$E$2:$E$200,MATCH('Selected Projects Group B'!A35,'Detailed Scores Group B'!$B$2:$B$200,0))),"")</f>
        <v>Standard Solar, Inc.</v>
      </c>
      <c r="F35" s="1">
        <f>_xlfn.IFNA(INDEX('Detailed Scores Group B'!$F$4:$F$200,MATCH('Selected Projects Group B'!A35,'Detailed Scores Group B'!$B$4:$B$200,0)),"")</f>
        <v>0.6</v>
      </c>
      <c r="G35">
        <f t="shared" si="0"/>
        <v>1.1600000000000001</v>
      </c>
      <c r="H35" s="1">
        <f>_xlfn.IFNA(INDEX('Detailed Scores Group B'!$AB$4:$AB$200,MATCH('Selected Projects Group B'!A35,'Detailed Scores Group B'!$B$4:$B$200,0)),"")</f>
        <v>6</v>
      </c>
      <c r="I35">
        <f>_xlfn.IFNA(INDEX('Detailed Scores Group B'!$AD$4:$AD$200,MATCH('Selected Projects Group B'!A35,'Detailed Scores Group B'!$B$4:$B$200,0)),"")</f>
        <v>0.52443293975590399</v>
      </c>
    </row>
    <row r="36" spans="1:9">
      <c r="A36" s="50">
        <v>95189</v>
      </c>
      <c r="B36" t="str">
        <f>_xlfn.IFNA(INDEX('Detailed Scores Group B'!$D$4:$D$200,MATCH('Selected Projects Group B'!A36,'Detailed Scores Group B'!$B$4:$B$200,0)),"")</f>
        <v>LBA - 701 Innovation Dr (Rooftop)</v>
      </c>
      <c r="C36">
        <f>_xlfn.IFNA(INDEX('Detailed Scores Group B'!$A$4:$A$200,MATCH('Selected Projects Group B'!A36,'Detailed Scores Group B'!$B$4:$B$200,0)),"")</f>
        <v>80</v>
      </c>
      <c r="D36" t="str">
        <f>_xlfn.IFNA(INDEX('Detailed Scores Group B'!$C$4:$C$200,MATCH('Selected Projects Group B'!A36,'Detailed Scores Group B'!$B$4:$B$200,0)),"")</f>
        <v>SRE IL REC Administrator 1, LLC</v>
      </c>
      <c r="E36" t="str">
        <f>_xlfn.IFNA(IF(ISBLANK(INDEX('Detailed Scores Group B'!$E$2:$E$200,MATCH('Selected Projects Group B'!A36,'Detailed Scores Group B'!$B$2:$B$200,0))),D36,INDEX('Detailed Scores Group B'!$E$2:$E$200,MATCH('Selected Projects Group B'!A36,'Detailed Scores Group B'!$B$2:$B$200,0))),"")</f>
        <v>SRE IL REC Administrator 1, LLC</v>
      </c>
      <c r="F36" s="1">
        <f>_xlfn.IFNA(INDEX('Detailed Scores Group B'!$F$4:$F$200,MATCH('Selected Projects Group B'!A36,'Detailed Scores Group B'!$B$4:$B$200,0)),"")</f>
        <v>0.99</v>
      </c>
      <c r="G36">
        <f t="shared" si="0"/>
        <v>22.44</v>
      </c>
      <c r="H36" s="1">
        <f>_xlfn.IFNA(INDEX('Detailed Scores Group B'!$AB$4:$AB$200,MATCH('Selected Projects Group B'!A36,'Detailed Scores Group B'!$B$4:$B$200,0)),"")</f>
        <v>6</v>
      </c>
      <c r="I36">
        <f>_xlfn.IFNA(INDEX('Detailed Scores Group B'!$AD$4:$AD$200,MATCH('Selected Projects Group B'!A36,'Detailed Scores Group B'!$B$4:$B$200,0)),"")</f>
        <v>0.51832480745432197</v>
      </c>
    </row>
    <row r="37" spans="1:9">
      <c r="A37" s="50">
        <v>95492</v>
      </c>
      <c r="B37" t="str">
        <f>_xlfn.IFNA(INDEX('Detailed Scores Group B'!$D$4:$D$200,MATCH('Selected Projects Group B'!A37,'Detailed Scores Group B'!$B$4:$B$200,0)),"")</f>
        <v>Elk Grove 46*</v>
      </c>
      <c r="C37">
        <f>_xlfn.IFNA(INDEX('Detailed Scores Group B'!$A$4:$A$200,MATCH('Selected Projects Group B'!A37,'Detailed Scores Group B'!$B$4:$B$200,0)),"")</f>
        <v>2020</v>
      </c>
      <c r="D37" t="str">
        <f>_xlfn.IFNA(INDEX('Detailed Scores Group B'!$C$4:$C$200,MATCH('Selected Projects Group B'!A37,'Detailed Scores Group B'!$B$4:$B$200,0)),"")</f>
        <v>Prologis Energy LLC</v>
      </c>
      <c r="E37" t="str">
        <f>_xlfn.IFNA(IF(ISBLANK(INDEX('Detailed Scores Group B'!$E$2:$E$200,MATCH('Selected Projects Group B'!A37,'Detailed Scores Group B'!$B$2:$B$200,0))),D37,INDEX('Detailed Scores Group B'!$E$2:$E$200,MATCH('Selected Projects Group B'!A37,'Detailed Scores Group B'!$B$2:$B$200,0))),"")</f>
        <v>Prologis Energy LLC</v>
      </c>
      <c r="F37" s="1">
        <f>_xlfn.IFNA(INDEX('Detailed Scores Group B'!$F$4:$F$200,MATCH('Selected Projects Group B'!A37,'Detailed Scores Group B'!$B$4:$B$200,0)),"")</f>
        <v>0.84</v>
      </c>
      <c r="G37">
        <f t="shared" si="0"/>
        <v>23.88</v>
      </c>
      <c r="H37" s="1">
        <f>_xlfn.IFNA(INDEX('Detailed Scores Group B'!$AB$4:$AB$200,MATCH('Selected Projects Group B'!A37,'Detailed Scores Group B'!$B$4:$B$200,0)),"")</f>
        <v>6</v>
      </c>
      <c r="I37">
        <f>_xlfn.IFNA(INDEX('Detailed Scores Group B'!$AD$4:$AD$200,MATCH('Selected Projects Group B'!A37,'Detailed Scores Group B'!$B$4:$B$200,0)),"")</f>
        <v>0.51394281728355895</v>
      </c>
    </row>
    <row r="38" spans="1:9">
      <c r="A38" s="50">
        <v>94773</v>
      </c>
      <c r="B38" t="str">
        <f>_xlfn.IFNA(INDEX('Detailed Scores Group B'!$D$4:$D$200,MATCH('Selected Projects Group B'!A38,'Detailed Scores Group B'!$B$4:$B$200,0)),"")</f>
        <v>500-510 Country Club Dr2,8</v>
      </c>
      <c r="C38">
        <f>_xlfn.IFNA(INDEX('Detailed Scores Group B'!$A$4:$A$200,MATCH('Selected Projects Group B'!A38,'Detailed Scores Group B'!$B$4:$B$200,0)),"")</f>
        <v>672</v>
      </c>
      <c r="D38" t="str">
        <f>_xlfn.IFNA(INDEX('Detailed Scores Group B'!$C$4:$C$200,MATCH('Selected Projects Group B'!A38,'Detailed Scores Group B'!$B$4:$B$200,0)),"")</f>
        <v>Onyx Renewable Partners L.P.</v>
      </c>
      <c r="E38" t="str">
        <f>_xlfn.IFNA(IF(ISBLANK(INDEX('Detailed Scores Group B'!$E$2:$E$200,MATCH('Selected Projects Group B'!A38,'Detailed Scores Group B'!$B$2:$B$200,0))),D38,INDEX('Detailed Scores Group B'!$E$2:$E$200,MATCH('Selected Projects Group B'!A38,'Detailed Scores Group B'!$B$2:$B$200,0))),"")</f>
        <v>Onyx Renewable Partners L.P.</v>
      </c>
      <c r="F38" s="1">
        <f>_xlfn.IFNA(INDEX('Detailed Scores Group B'!$F$4:$F$200,MATCH('Selected Projects Group B'!A38,'Detailed Scores Group B'!$B$4:$B$200,0)),"")</f>
        <v>1.92</v>
      </c>
      <c r="G38">
        <f t="shared" si="0"/>
        <v>5.58</v>
      </c>
      <c r="H38" s="1">
        <f>_xlfn.IFNA(INDEX('Detailed Scores Group B'!$AB$4:$AB$200,MATCH('Selected Projects Group B'!A38,'Detailed Scores Group B'!$B$4:$B$200,0)),"")</f>
        <v>6</v>
      </c>
      <c r="I38">
        <f>_xlfn.IFNA(INDEX('Detailed Scores Group B'!$AD$4:$AD$200,MATCH('Selected Projects Group B'!A38,'Detailed Scores Group B'!$B$4:$B$200,0)),"")</f>
        <v>0.49970849830910802</v>
      </c>
    </row>
    <row r="39" spans="1:9">
      <c r="A39" s="50">
        <v>95475</v>
      </c>
      <c r="B39" t="str">
        <f>_xlfn.IFNA(INDEX('Detailed Scores Group B'!$D$4:$D$200,MATCH('Selected Projects Group B'!A39,'Detailed Scores Group B'!$B$4:$B$200,0)),"")</f>
        <v>Glendale Heights 10*</v>
      </c>
      <c r="C39">
        <f>_xlfn.IFNA(INDEX('Detailed Scores Group B'!$A$4:$A$200,MATCH('Selected Projects Group B'!A39,'Detailed Scores Group B'!$B$4:$B$200,0)),"")</f>
        <v>2020</v>
      </c>
      <c r="D39" t="str">
        <f>_xlfn.IFNA(INDEX('Detailed Scores Group B'!$C$4:$C$200,MATCH('Selected Projects Group B'!A39,'Detailed Scores Group B'!$B$4:$B$200,0)),"")</f>
        <v>Prologis Energy LLC</v>
      </c>
      <c r="E39" t="str">
        <f>_xlfn.IFNA(IF(ISBLANK(INDEX('Detailed Scores Group B'!$E$2:$E$200,MATCH('Selected Projects Group B'!A39,'Detailed Scores Group B'!$B$2:$B$200,0))),D39,INDEX('Detailed Scores Group B'!$E$2:$E$200,MATCH('Selected Projects Group B'!A39,'Detailed Scores Group B'!$B$2:$B$200,0))),"")</f>
        <v>Prologis Energy LLC</v>
      </c>
      <c r="F39" s="1">
        <f>_xlfn.IFNA(INDEX('Detailed Scores Group B'!$F$4:$F$200,MATCH('Selected Projects Group B'!A39,'Detailed Scores Group B'!$B$4:$B$200,0)),"")</f>
        <v>1.32</v>
      </c>
      <c r="G39">
        <f t="shared" si="0"/>
        <v>23.88</v>
      </c>
      <c r="H39" s="1">
        <f>_xlfn.IFNA(INDEX('Detailed Scores Group B'!$AB$4:$AB$200,MATCH('Selected Projects Group B'!A39,'Detailed Scores Group B'!$B$4:$B$200,0)),"")</f>
        <v>6</v>
      </c>
      <c r="I39">
        <f>_xlfn.IFNA(INDEX('Detailed Scores Group B'!$AD$4:$AD$200,MATCH('Selected Projects Group B'!A39,'Detailed Scores Group B'!$B$4:$B$200,0)),"")</f>
        <v>0.39734780669183001</v>
      </c>
    </row>
    <row r="40" spans="1:9">
      <c r="A40" s="50">
        <v>95486</v>
      </c>
      <c r="B40" t="str">
        <f>_xlfn.IFNA(INDEX('Detailed Scores Group B'!$D$4:$D$200,MATCH('Selected Projects Group B'!A40,'Detailed Scores Group B'!$B$4:$B$200,0)),"")</f>
        <v>McCook 1*</v>
      </c>
      <c r="C40">
        <f>_xlfn.IFNA(INDEX('Detailed Scores Group B'!$A$4:$A$200,MATCH('Selected Projects Group B'!A40,'Detailed Scores Group B'!$B$4:$B$200,0)),"")</f>
        <v>2020</v>
      </c>
      <c r="D40" t="str">
        <f>_xlfn.IFNA(INDEX('Detailed Scores Group B'!$C$4:$C$200,MATCH('Selected Projects Group B'!A40,'Detailed Scores Group B'!$B$4:$B$200,0)),"")</f>
        <v>Prologis Energy LLC</v>
      </c>
      <c r="E40" t="str">
        <f>_xlfn.IFNA(IF(ISBLANK(INDEX('Detailed Scores Group B'!$E$2:$E$200,MATCH('Selected Projects Group B'!A40,'Detailed Scores Group B'!$B$2:$B$200,0))),D40,INDEX('Detailed Scores Group B'!$E$2:$E$200,MATCH('Selected Projects Group B'!A40,'Detailed Scores Group B'!$B$2:$B$200,0))),"")</f>
        <v>Prologis Energy LLC</v>
      </c>
      <c r="F40" s="1">
        <f>_xlfn.IFNA(INDEX('Detailed Scores Group B'!$F$4:$F$200,MATCH('Selected Projects Group B'!A40,'Detailed Scores Group B'!$B$4:$B$200,0)),"")</f>
        <v>0.72</v>
      </c>
      <c r="G40">
        <f t="shared" si="0"/>
        <v>23.88</v>
      </c>
      <c r="H40" s="1">
        <f>_xlfn.IFNA(INDEX('Detailed Scores Group B'!$AB$4:$AB$200,MATCH('Selected Projects Group B'!A40,'Detailed Scores Group B'!$B$4:$B$200,0)),"")</f>
        <v>6</v>
      </c>
      <c r="I40">
        <f>_xlfn.IFNA(INDEX('Detailed Scores Group B'!$AD$4:$AD$200,MATCH('Selected Projects Group B'!A40,'Detailed Scores Group B'!$B$4:$B$200,0)),"")</f>
        <v>0.37185174174923902</v>
      </c>
    </row>
    <row r="41" spans="1:9">
      <c r="A41" s="50">
        <v>95385</v>
      </c>
      <c r="B41" t="str">
        <f>_xlfn.IFNA(INDEX('Detailed Scores Group B'!$D$4:$D$200,MATCH('Selected Projects Group B'!A41,'Detailed Scores Group B'!$B$4:$B$200,0)),"")</f>
        <v>West Gross Point Road Solar Project 2022, LLC</v>
      </c>
      <c r="C41">
        <f>_xlfn.IFNA(INDEX('Detailed Scores Group B'!$A$4:$A$200,MATCH('Selected Projects Group B'!A41,'Detailed Scores Group B'!$B$4:$B$200,0)),"")</f>
        <v>656</v>
      </c>
      <c r="D41" t="str">
        <f>_xlfn.IFNA(INDEX('Detailed Scores Group B'!$C$4:$C$200,MATCH('Selected Projects Group B'!A41,'Detailed Scores Group B'!$B$4:$B$200,0)),"")</f>
        <v>Distributed Solar Operations, LLC</v>
      </c>
      <c r="E41" t="str">
        <f>_xlfn.IFNA(IF(ISBLANK(INDEX('Detailed Scores Group B'!$E$2:$E$200,MATCH('Selected Projects Group B'!A41,'Detailed Scores Group B'!$B$2:$B$200,0))),D41,INDEX('Detailed Scores Group B'!$E$2:$E$200,MATCH('Selected Projects Group B'!A41,'Detailed Scores Group B'!$B$2:$B$200,0))),"")</f>
        <v>Distributed Solar Operations, LLC</v>
      </c>
      <c r="F41" s="1">
        <f>_xlfn.IFNA(INDEX('Detailed Scores Group B'!$F$4:$F$200,MATCH('Selected Projects Group B'!A41,'Detailed Scores Group B'!$B$4:$B$200,0)),"")</f>
        <v>0.6875</v>
      </c>
      <c r="G41">
        <f t="shared" si="0"/>
        <v>7.375</v>
      </c>
      <c r="H41" s="1">
        <f>_xlfn.IFNA(INDEX('Detailed Scores Group B'!$AB$4:$AB$200,MATCH('Selected Projects Group B'!A41,'Detailed Scores Group B'!$B$4:$B$200,0)),"")</f>
        <v>6</v>
      </c>
      <c r="I41">
        <f>_xlfn.IFNA(INDEX('Detailed Scores Group B'!$AD$4:$AD$200,MATCH('Selected Projects Group B'!A41,'Detailed Scores Group B'!$B$4:$B$200,0)),"")</f>
        <v>0.33856684862437902</v>
      </c>
    </row>
    <row r="42" spans="1:9">
      <c r="A42" s="50">
        <v>95494</v>
      </c>
      <c r="B42" t="str">
        <f>_xlfn.IFNA(INDEX('Detailed Scores Group B'!$D$4:$D$200,MATCH('Selected Projects Group B'!A42,'Detailed Scores Group B'!$B$4:$B$200,0)),"")</f>
        <v>Bensenville Ind Park 14*</v>
      </c>
      <c r="C42">
        <f>_xlfn.IFNA(INDEX('Detailed Scores Group B'!$A$4:$A$200,MATCH('Selected Projects Group B'!A42,'Detailed Scores Group B'!$B$4:$B$200,0)),"")</f>
        <v>2020</v>
      </c>
      <c r="D42" t="str">
        <f>_xlfn.IFNA(INDEX('Detailed Scores Group B'!$C$4:$C$200,MATCH('Selected Projects Group B'!A42,'Detailed Scores Group B'!$B$4:$B$200,0)),"")</f>
        <v>Prologis Energy LLC</v>
      </c>
      <c r="E42" t="str">
        <f>_xlfn.IFNA(IF(ISBLANK(INDEX('Detailed Scores Group B'!$E$2:$E$200,MATCH('Selected Projects Group B'!A42,'Detailed Scores Group B'!$B$2:$B$200,0))),D42,INDEX('Detailed Scores Group B'!$E$2:$E$200,MATCH('Selected Projects Group B'!A42,'Detailed Scores Group B'!$B$2:$B$200,0))),"")</f>
        <v>Prologis Energy LLC</v>
      </c>
      <c r="F42" s="1">
        <f>_xlfn.IFNA(INDEX('Detailed Scores Group B'!$F$4:$F$200,MATCH('Selected Projects Group B'!A42,'Detailed Scores Group B'!$B$4:$B$200,0)),"")</f>
        <v>1.32</v>
      </c>
      <c r="G42">
        <f t="shared" si="0"/>
        <v>23.88</v>
      </c>
      <c r="H42" s="1">
        <f>_xlfn.IFNA(INDEX('Detailed Scores Group B'!$AB$4:$AB$200,MATCH('Selected Projects Group B'!A42,'Detailed Scores Group B'!$B$4:$B$200,0)),"")</f>
        <v>6</v>
      </c>
      <c r="I42">
        <f>_xlfn.IFNA(INDEX('Detailed Scores Group B'!$AD$4:$AD$200,MATCH('Selected Projects Group B'!A42,'Detailed Scores Group B'!$B$4:$B$200,0)),"")</f>
        <v>0.33349602821185198</v>
      </c>
    </row>
    <row r="43" spans="1:9">
      <c r="A43" s="50">
        <v>95138</v>
      </c>
      <c r="B43" t="str">
        <f>_xlfn.IFNA(INDEX('Detailed Scores Group B'!$D$4:$D$200,MATCH('Selected Projects Group B'!A43,'Detailed Scores Group B'!$B$4:$B$200,0)),"")</f>
        <v>5043 W 67th St2</v>
      </c>
      <c r="C43">
        <f>_xlfn.IFNA(INDEX('Detailed Scores Group B'!$A$4:$A$200,MATCH('Selected Projects Group B'!A43,'Detailed Scores Group B'!$B$4:$B$200,0)),"")</f>
        <v>672</v>
      </c>
      <c r="D43" t="str">
        <f>_xlfn.IFNA(INDEX('Detailed Scores Group B'!$C$4:$C$200,MATCH('Selected Projects Group B'!A43,'Detailed Scores Group B'!$B$4:$B$200,0)),"")</f>
        <v>Onyx Renewable Partners L.P.</v>
      </c>
      <c r="E43" t="str">
        <f>_xlfn.IFNA(IF(ISBLANK(INDEX('Detailed Scores Group B'!$E$2:$E$200,MATCH('Selected Projects Group B'!A43,'Detailed Scores Group B'!$B$2:$B$200,0))),D43,INDEX('Detailed Scores Group B'!$E$2:$E$200,MATCH('Selected Projects Group B'!A43,'Detailed Scores Group B'!$B$2:$B$200,0))),"")</f>
        <v>Onyx Renewable Partners L.P.</v>
      </c>
      <c r="F43" s="1">
        <f>_xlfn.IFNA(INDEX('Detailed Scores Group B'!$F$4:$F$200,MATCH('Selected Projects Group B'!A43,'Detailed Scores Group B'!$B$4:$B$200,0)),"")</f>
        <v>1.32</v>
      </c>
      <c r="G43">
        <f t="shared" si="0"/>
        <v>5.58</v>
      </c>
      <c r="H43" s="1">
        <f>_xlfn.IFNA(INDEX('Detailed Scores Group B'!$AB$4:$AB$200,MATCH('Selected Projects Group B'!A43,'Detailed Scores Group B'!$B$4:$B$200,0)),"")</f>
        <v>6</v>
      </c>
      <c r="I43">
        <f>_xlfn.IFNA(INDEX('Detailed Scores Group B'!$AD$4:$AD$200,MATCH('Selected Projects Group B'!A43,'Detailed Scores Group B'!$B$4:$B$200,0)),"")</f>
        <v>0.31135677020360197</v>
      </c>
    </row>
    <row r="44" spans="1:9">
      <c r="A44" s="50">
        <v>95470</v>
      </c>
      <c r="B44" t="str">
        <f>_xlfn.IFNA(INDEX('Detailed Scores Group B'!$D$4:$D$200,MATCH('Selected Projects Group B'!A44,'Detailed Scores Group B'!$B$4:$B$200,0)),"")</f>
        <v>Bensenville 2*</v>
      </c>
      <c r="C44">
        <f>_xlfn.IFNA(INDEX('Detailed Scores Group B'!$A$4:$A$200,MATCH('Selected Projects Group B'!A44,'Detailed Scores Group B'!$B$4:$B$200,0)),"")</f>
        <v>2020</v>
      </c>
      <c r="D44" t="str">
        <f>_xlfn.IFNA(INDEX('Detailed Scores Group B'!$C$4:$C$200,MATCH('Selected Projects Group B'!A44,'Detailed Scores Group B'!$B$4:$B$200,0)),"")</f>
        <v>Prologis Energy LLC</v>
      </c>
      <c r="E44" t="str">
        <f>_xlfn.IFNA(IF(ISBLANK(INDEX('Detailed Scores Group B'!$E$2:$E$200,MATCH('Selected Projects Group B'!A44,'Detailed Scores Group B'!$B$2:$B$200,0))),D44,INDEX('Detailed Scores Group B'!$E$2:$E$200,MATCH('Selected Projects Group B'!A44,'Detailed Scores Group B'!$B$2:$B$200,0))),"")</f>
        <v>Prologis Energy LLC</v>
      </c>
      <c r="F44" s="1">
        <f>_xlfn.IFNA(INDEX('Detailed Scores Group B'!$F$4:$F$200,MATCH('Selected Projects Group B'!A44,'Detailed Scores Group B'!$B$4:$B$200,0)),"")</f>
        <v>1.92</v>
      </c>
      <c r="G44">
        <f t="shared" si="0"/>
        <v>23.88</v>
      </c>
      <c r="H44" s="1">
        <f>_xlfn.IFNA(INDEX('Detailed Scores Group B'!$AB$4:$AB$200,MATCH('Selected Projects Group B'!A44,'Detailed Scores Group B'!$B$4:$B$200,0)),"")</f>
        <v>6</v>
      </c>
      <c r="I44">
        <f>_xlfn.IFNA(INDEX('Detailed Scores Group B'!$AD$4:$AD$200,MATCH('Selected Projects Group B'!A44,'Detailed Scores Group B'!$B$4:$B$200,0)),"")</f>
        <v>0.30919008541179699</v>
      </c>
    </row>
    <row r="45" spans="1:9">
      <c r="A45" s="50">
        <v>95126</v>
      </c>
      <c r="B45" t="str">
        <f>_xlfn.IFNA(INDEX('Detailed Scores Group B'!$D$4:$D$200,MATCH('Selected Projects Group B'!A45,'Detailed Scores Group B'!$B$4:$B$200,0)),"")</f>
        <v>7400 S. Massasoit Ave2</v>
      </c>
      <c r="C45">
        <f>_xlfn.IFNA(INDEX('Detailed Scores Group B'!$A$4:$A$200,MATCH('Selected Projects Group B'!A45,'Detailed Scores Group B'!$B$4:$B$200,0)),"")</f>
        <v>672</v>
      </c>
      <c r="D45" t="str">
        <f>_xlfn.IFNA(INDEX('Detailed Scores Group B'!$C$4:$C$200,MATCH('Selected Projects Group B'!A45,'Detailed Scores Group B'!$B$4:$B$200,0)),"")</f>
        <v>Onyx Renewable Partners L.P.</v>
      </c>
      <c r="E45" t="str">
        <f>_xlfn.IFNA(IF(ISBLANK(INDEX('Detailed Scores Group B'!$E$2:$E$200,MATCH('Selected Projects Group B'!A45,'Detailed Scores Group B'!$B$2:$B$200,0))),D45,INDEX('Detailed Scores Group B'!$E$2:$E$200,MATCH('Selected Projects Group B'!A45,'Detailed Scores Group B'!$B$2:$B$200,0))),"")</f>
        <v>Onyx Renewable Partners L.P.</v>
      </c>
      <c r="F45" s="1">
        <f>_xlfn.IFNA(INDEX('Detailed Scores Group B'!$F$4:$F$200,MATCH('Selected Projects Group B'!A45,'Detailed Scores Group B'!$B$4:$B$200,0)),"")</f>
        <v>1.26</v>
      </c>
      <c r="G45">
        <f t="shared" si="0"/>
        <v>5.58</v>
      </c>
      <c r="H45" s="1">
        <f>_xlfn.IFNA(INDEX('Detailed Scores Group B'!$AB$4:$AB$200,MATCH('Selected Projects Group B'!A45,'Detailed Scores Group B'!$B$4:$B$200,0)),"")</f>
        <v>6</v>
      </c>
      <c r="I45">
        <f>_xlfn.IFNA(INDEX('Detailed Scores Group B'!$AD$4:$AD$200,MATCH('Selected Projects Group B'!A45,'Detailed Scores Group B'!$B$4:$B$200,0)),"")</f>
        <v>0.30530410178789502</v>
      </c>
    </row>
    <row r="46" spans="1:9">
      <c r="A46" s="50">
        <v>95201</v>
      </c>
      <c r="B46" t="str">
        <f>_xlfn.IFNA(INDEX('Detailed Scores Group B'!$D$4:$D$200,MATCH('Selected Projects Group B'!A46,'Detailed Scores Group B'!$B$4:$B$200,0)),"")</f>
        <v xml:space="preserve">Aminim - 1010 Sesame St. </v>
      </c>
      <c r="C46">
        <f>_xlfn.IFNA(INDEX('Detailed Scores Group B'!$A$4:$A$200,MATCH('Selected Projects Group B'!A46,'Detailed Scores Group B'!$B$4:$B$200,0)),"")</f>
        <v>80</v>
      </c>
      <c r="D46" t="str">
        <f>_xlfn.IFNA(INDEX('Detailed Scores Group B'!$C$4:$C$200,MATCH('Selected Projects Group B'!A46,'Detailed Scores Group B'!$B$4:$B$200,0)),"")</f>
        <v>SRE IL REC Administrator 1, LLC</v>
      </c>
      <c r="E46" t="str">
        <f>_xlfn.IFNA(IF(ISBLANK(INDEX('Detailed Scores Group B'!$E$2:$E$200,MATCH('Selected Projects Group B'!A46,'Detailed Scores Group B'!$B$2:$B$200,0))),D46,INDEX('Detailed Scores Group B'!$E$2:$E$200,MATCH('Selected Projects Group B'!A46,'Detailed Scores Group B'!$B$2:$B$200,0))),"")</f>
        <v>SRE IL REC Administrator 1, LLC</v>
      </c>
      <c r="F46" s="1">
        <f>_xlfn.IFNA(INDEX('Detailed Scores Group B'!$F$4:$F$200,MATCH('Selected Projects Group B'!A46,'Detailed Scores Group B'!$B$4:$B$200,0)),"")</f>
        <v>1.76</v>
      </c>
      <c r="G46">
        <f t="shared" si="0"/>
        <v>22.44</v>
      </c>
      <c r="H46" s="1">
        <f>_xlfn.IFNA(INDEX('Detailed Scores Group B'!$AB$4:$AB$200,MATCH('Selected Projects Group B'!A46,'Detailed Scores Group B'!$B$4:$B$200,0)),"")</f>
        <v>6</v>
      </c>
      <c r="I46">
        <f>_xlfn.IFNA(INDEX('Detailed Scores Group B'!$AD$4:$AD$200,MATCH('Selected Projects Group B'!A46,'Detailed Scores Group B'!$B$4:$B$200,0)),"")</f>
        <v>0.300094947805982</v>
      </c>
    </row>
    <row r="47" spans="1:9">
      <c r="A47" s="50">
        <v>95226</v>
      </c>
      <c r="B47" t="str">
        <f>_xlfn.IFNA(INDEX('Detailed Scores Group B'!$D$4:$D$200,MATCH('Selected Projects Group B'!A47,'Detailed Scores Group B'!$B$4:$B$200,0)),"")</f>
        <v>BPL IL - 9300 King</v>
      </c>
      <c r="C47">
        <f>_xlfn.IFNA(INDEX('Detailed Scores Group B'!$A$4:$A$200,MATCH('Selected Projects Group B'!A47,'Detailed Scores Group B'!$B$4:$B$200,0)),"")</f>
        <v>382</v>
      </c>
      <c r="D47" t="str">
        <f>_xlfn.IFNA(INDEX('Detailed Scores Group B'!$C$4:$C$200,MATCH('Selected Projects Group B'!A47,'Detailed Scores Group B'!$B$4:$B$200,0)),"")</f>
        <v>Standard Solar, Inc.</v>
      </c>
      <c r="E47" t="str">
        <f>_xlfn.IFNA(IF(ISBLANK(INDEX('Detailed Scores Group B'!$E$2:$E$200,MATCH('Selected Projects Group B'!A47,'Detailed Scores Group B'!$B$2:$B$200,0))),D47,INDEX('Detailed Scores Group B'!$E$2:$E$200,MATCH('Selected Projects Group B'!A47,'Detailed Scores Group B'!$B$2:$B$200,0))),"")</f>
        <v>Standard Solar, Inc.</v>
      </c>
      <c r="F47" s="1">
        <f>_xlfn.IFNA(INDEX('Detailed Scores Group B'!$F$4:$F$200,MATCH('Selected Projects Group B'!A47,'Detailed Scores Group B'!$B$4:$B$200,0)),"")</f>
        <v>0.56000000000000005</v>
      </c>
      <c r="G47">
        <f t="shared" si="0"/>
        <v>1.1600000000000001</v>
      </c>
      <c r="H47" s="1">
        <f>_xlfn.IFNA(INDEX('Detailed Scores Group B'!$AB$4:$AB$200,MATCH('Selected Projects Group B'!A47,'Detailed Scores Group B'!$B$4:$B$200,0)),"")</f>
        <v>6</v>
      </c>
      <c r="I47">
        <f>_xlfn.IFNA(INDEX('Detailed Scores Group B'!$AD$4:$AD$200,MATCH('Selected Projects Group B'!A47,'Detailed Scores Group B'!$B$4:$B$200,0)),"")</f>
        <v>0.299961320863111</v>
      </c>
    </row>
    <row r="48" spans="1:9">
      <c r="A48" s="50">
        <v>95059</v>
      </c>
      <c r="B48" t="str">
        <f>_xlfn.IFNA(INDEX('Detailed Scores Group B'!$D$4:$D$200,MATCH('Selected Projects Group B'!A48,'Detailed Scores Group B'!$B$4:$B$200,0)),"")</f>
        <v xml:space="preserve">Aminim - 11939 S Central Ave </v>
      </c>
      <c r="C48">
        <f>_xlfn.IFNA(INDEX('Detailed Scores Group B'!$A$4:$A$200,MATCH('Selected Projects Group B'!A48,'Detailed Scores Group B'!$B$4:$B$200,0)),"")</f>
        <v>80</v>
      </c>
      <c r="D48" t="str">
        <f>_xlfn.IFNA(INDEX('Detailed Scores Group B'!$C$4:$C$200,MATCH('Selected Projects Group B'!A48,'Detailed Scores Group B'!$B$4:$B$200,0)),"")</f>
        <v>SRE IL REC Administrator 1, LLC</v>
      </c>
      <c r="E48" t="str">
        <f>_xlfn.IFNA(IF(ISBLANK(INDEX('Detailed Scores Group B'!$E$2:$E$200,MATCH('Selected Projects Group B'!A48,'Detailed Scores Group B'!$B$2:$B$200,0))),D48,INDEX('Detailed Scores Group B'!$E$2:$E$200,MATCH('Selected Projects Group B'!A48,'Detailed Scores Group B'!$B$2:$B$200,0))),"")</f>
        <v>SRE IL REC Administrator 1, LLC</v>
      </c>
      <c r="F48" s="1">
        <f>_xlfn.IFNA(INDEX('Detailed Scores Group B'!$F$4:$F$200,MATCH('Selected Projects Group B'!A48,'Detailed Scores Group B'!$B$4:$B$200,0)),"")</f>
        <v>1.76</v>
      </c>
      <c r="G48">
        <f t="shared" si="0"/>
        <v>22.44</v>
      </c>
      <c r="H48" s="1">
        <f>_xlfn.IFNA(INDEX('Detailed Scores Group B'!$AB$4:$AB$200,MATCH('Selected Projects Group B'!A48,'Detailed Scores Group B'!$B$4:$B$200,0)),"")</f>
        <v>6</v>
      </c>
      <c r="I48">
        <f>_xlfn.IFNA(INDEX('Detailed Scores Group B'!$AD$4:$AD$200,MATCH('Selected Projects Group B'!A48,'Detailed Scores Group B'!$B$4:$B$200,0)),"")</f>
        <v>0.28969645877912198</v>
      </c>
    </row>
    <row r="49" spans="1:9">
      <c r="A49" s="50">
        <v>95077</v>
      </c>
      <c r="B49" t="str">
        <f>_xlfn.IFNA(INDEX('Detailed Scores Group B'!$D$4:$D$200,MATCH('Selected Projects Group B'!A49,'Detailed Scores Group B'!$B$4:$B$200,0)),"")</f>
        <v>UBS - 9500 West 55th St</v>
      </c>
      <c r="C49">
        <f>_xlfn.IFNA(INDEX('Detailed Scores Group B'!$A$4:$A$200,MATCH('Selected Projects Group B'!A49,'Detailed Scores Group B'!$B$4:$B$200,0)),"")</f>
        <v>80</v>
      </c>
      <c r="D49" t="str">
        <f>_xlfn.IFNA(INDEX('Detailed Scores Group B'!$C$4:$C$200,MATCH('Selected Projects Group B'!A49,'Detailed Scores Group B'!$B$4:$B$200,0)),"")</f>
        <v>SRE IL REC Administrator 1, LLC</v>
      </c>
      <c r="E49" t="str">
        <f>_xlfn.IFNA(IF(ISBLANK(INDEX('Detailed Scores Group B'!$E$2:$E$200,MATCH('Selected Projects Group B'!A49,'Detailed Scores Group B'!$B$2:$B$200,0))),D49,INDEX('Detailed Scores Group B'!$E$2:$E$200,MATCH('Selected Projects Group B'!A49,'Detailed Scores Group B'!$B$2:$B$200,0))),"")</f>
        <v>SRE IL REC Administrator 1, LLC</v>
      </c>
      <c r="F49" s="1">
        <f>_xlfn.IFNA(INDEX('Detailed Scores Group B'!$F$4:$F$200,MATCH('Selected Projects Group B'!A49,'Detailed Scores Group B'!$B$4:$B$200,0)),"")</f>
        <v>1.65</v>
      </c>
      <c r="G49">
        <f t="shared" si="0"/>
        <v>22.44</v>
      </c>
      <c r="H49" s="1">
        <f>_xlfn.IFNA(INDEX('Detailed Scores Group B'!$AB$4:$AB$200,MATCH('Selected Projects Group B'!A49,'Detailed Scores Group B'!$B$4:$B$200,0)),"")</f>
        <v>6</v>
      </c>
      <c r="I49">
        <f>_xlfn.IFNA(INDEX('Detailed Scores Group B'!$AD$4:$AD$200,MATCH('Selected Projects Group B'!A49,'Detailed Scores Group B'!$B$4:$B$200,0)),"")</f>
        <v>0.28284376251467003</v>
      </c>
    </row>
    <row r="50" spans="1:9">
      <c r="A50" s="50">
        <v>95471</v>
      </c>
      <c r="B50" t="str">
        <f>_xlfn.IFNA(INDEX('Detailed Scores Group B'!$D$4:$D$200,MATCH('Selected Projects Group B'!A50,'Detailed Scores Group B'!$B$4:$B$200,0)),"")</f>
        <v>Des Plaines 7*</v>
      </c>
      <c r="C50">
        <f>_xlfn.IFNA(INDEX('Detailed Scores Group B'!$A$4:$A$200,MATCH('Selected Projects Group B'!A50,'Detailed Scores Group B'!$B$4:$B$200,0)),"")</f>
        <v>2020</v>
      </c>
      <c r="D50" t="str">
        <f>_xlfn.IFNA(INDEX('Detailed Scores Group B'!$C$4:$C$200,MATCH('Selected Projects Group B'!A50,'Detailed Scores Group B'!$B$4:$B$200,0)),"")</f>
        <v>Prologis Energy LLC</v>
      </c>
      <c r="E50" t="str">
        <f>_xlfn.IFNA(IF(ISBLANK(INDEX('Detailed Scores Group B'!$E$2:$E$200,MATCH('Selected Projects Group B'!A50,'Detailed Scores Group B'!$B$2:$B$200,0))),D50,INDEX('Detailed Scores Group B'!$E$2:$E$200,MATCH('Selected Projects Group B'!A50,'Detailed Scores Group B'!$B$2:$B$200,0))),"")</f>
        <v>Prologis Energy LLC</v>
      </c>
      <c r="F50" s="1">
        <f>_xlfn.IFNA(INDEX('Detailed Scores Group B'!$F$4:$F$200,MATCH('Selected Projects Group B'!A50,'Detailed Scores Group B'!$B$4:$B$200,0)),"")</f>
        <v>1.44</v>
      </c>
      <c r="G50">
        <f t="shared" si="0"/>
        <v>23.88</v>
      </c>
      <c r="H50" s="1">
        <f>_xlfn.IFNA(INDEX('Detailed Scores Group B'!$AB$4:$AB$200,MATCH('Selected Projects Group B'!A50,'Detailed Scores Group B'!$B$4:$B$200,0)),"")</f>
        <v>6</v>
      </c>
      <c r="I50">
        <f>_xlfn.IFNA(INDEX('Detailed Scores Group B'!$AD$4:$AD$200,MATCH('Selected Projects Group B'!A50,'Detailed Scores Group B'!$B$4:$B$200,0)),"")</f>
        <v>0.282738643286022</v>
      </c>
    </row>
    <row r="51" spans="1:9">
      <c r="A51" s="50">
        <v>95309</v>
      </c>
      <c r="B51" t="str">
        <f>_xlfn.IFNA(INDEX('Detailed Scores Group B'!$D$4:$D$200,MATCH('Selected Projects Group B'!A51,'Detailed Scores Group B'!$B$4:$B$200,0)),"")</f>
        <v>Sayre Avenue Solar Project 2022, LLC</v>
      </c>
      <c r="C51">
        <f>_xlfn.IFNA(INDEX('Detailed Scores Group B'!$A$4:$A$200,MATCH('Selected Projects Group B'!A51,'Detailed Scores Group B'!$B$4:$B$200,0)),"")</f>
        <v>656</v>
      </c>
      <c r="D51" t="str">
        <f>_xlfn.IFNA(INDEX('Detailed Scores Group B'!$C$4:$C$200,MATCH('Selected Projects Group B'!A51,'Detailed Scores Group B'!$B$4:$B$200,0)),"")</f>
        <v>Distributed Solar Operations, LLC</v>
      </c>
      <c r="E51" t="str">
        <f>_xlfn.IFNA(IF(ISBLANK(INDEX('Detailed Scores Group B'!$E$2:$E$200,MATCH('Selected Projects Group B'!A51,'Detailed Scores Group B'!$B$2:$B$200,0))),D51,INDEX('Detailed Scores Group B'!$E$2:$E$200,MATCH('Selected Projects Group B'!A51,'Detailed Scores Group B'!$B$2:$B$200,0))),"")</f>
        <v>Distributed Solar Operations, LLC</v>
      </c>
      <c r="F51" s="1">
        <f>_xlfn.IFNA(INDEX('Detailed Scores Group B'!$F$4:$F$200,MATCH('Selected Projects Group B'!A51,'Detailed Scores Group B'!$B$4:$B$200,0)),"")</f>
        <v>1.875</v>
      </c>
      <c r="G51">
        <f t="shared" si="0"/>
        <v>7.375</v>
      </c>
      <c r="H51" s="1">
        <f>_xlfn.IFNA(INDEX('Detailed Scores Group B'!$AB$4:$AB$200,MATCH('Selected Projects Group B'!A51,'Detailed Scores Group B'!$B$4:$B$200,0)),"")</f>
        <v>6</v>
      </c>
      <c r="I51">
        <f>_xlfn.IFNA(INDEX('Detailed Scores Group B'!$AD$4:$AD$200,MATCH('Selected Projects Group B'!A51,'Detailed Scores Group B'!$B$4:$B$200,0)),"")</f>
        <v>0.26112138991439798</v>
      </c>
    </row>
    <row r="52" spans="1:9">
      <c r="A52" s="50">
        <v>95166</v>
      </c>
      <c r="B52" t="str">
        <f>_xlfn.IFNA(INDEX('Detailed Scores Group B'!$D$4:$D$200,MATCH('Selected Projects Group B'!A52,'Detailed Scores Group B'!$B$4:$B$200,0)),"")</f>
        <v xml:space="preserve">Aminim - 3100 S. Central Ave </v>
      </c>
      <c r="C52">
        <f>_xlfn.IFNA(INDEX('Detailed Scores Group B'!$A$4:$A$200,MATCH('Selected Projects Group B'!A52,'Detailed Scores Group B'!$B$4:$B$200,0)),"")</f>
        <v>80</v>
      </c>
      <c r="D52" t="str">
        <f>_xlfn.IFNA(INDEX('Detailed Scores Group B'!$C$4:$C$200,MATCH('Selected Projects Group B'!A52,'Detailed Scores Group B'!$B$4:$B$200,0)),"")</f>
        <v>SRE IL REC Administrator 1, LLC</v>
      </c>
      <c r="E52" t="str">
        <f>_xlfn.IFNA(IF(ISBLANK(INDEX('Detailed Scores Group B'!$E$2:$E$200,MATCH('Selected Projects Group B'!A52,'Detailed Scores Group B'!$B$2:$B$200,0))),D52,INDEX('Detailed Scores Group B'!$E$2:$E$200,MATCH('Selected Projects Group B'!A52,'Detailed Scores Group B'!$B$2:$B$200,0))),"")</f>
        <v>SRE IL REC Administrator 1, LLC</v>
      </c>
      <c r="F52" s="1">
        <f>_xlfn.IFNA(INDEX('Detailed Scores Group B'!$F$4:$F$200,MATCH('Selected Projects Group B'!A52,'Detailed Scores Group B'!$B$4:$B$200,0)),"")</f>
        <v>2.64</v>
      </c>
      <c r="G52">
        <f t="shared" si="0"/>
        <v>22.44</v>
      </c>
      <c r="H52" s="1">
        <f>_xlfn.IFNA(INDEX('Detailed Scores Group B'!$AB$4:$AB$200,MATCH('Selected Projects Group B'!A52,'Detailed Scores Group B'!$B$4:$B$200,0)),"")</f>
        <v>6</v>
      </c>
      <c r="I52">
        <f>_xlfn.IFNA(INDEX('Detailed Scores Group B'!$AD$4:$AD$200,MATCH('Selected Projects Group B'!A52,'Detailed Scores Group B'!$B$4:$B$200,0)),"")</f>
        <v>0.22554568957639501</v>
      </c>
    </row>
    <row r="53" spans="1:9">
      <c r="A53" s="50">
        <v>95259</v>
      </c>
      <c r="B53" t="str">
        <f>_xlfn.IFNA(INDEX('Detailed Scores Group B'!$D$4:$D$200,MATCH('Selected Projects Group B'!A53,'Detailed Scores Group B'!$B$4:$B$200,0)),"")</f>
        <v>West 73rd Street II Solar Project 2022, LLC</v>
      </c>
      <c r="C53">
        <f>_xlfn.IFNA(INDEX('Detailed Scores Group B'!$A$4:$A$200,MATCH('Selected Projects Group B'!A53,'Detailed Scores Group B'!$B$4:$B$200,0)),"")</f>
        <v>656</v>
      </c>
      <c r="D53" t="str">
        <f>_xlfn.IFNA(INDEX('Detailed Scores Group B'!$C$4:$C$200,MATCH('Selected Projects Group B'!A53,'Detailed Scores Group B'!$B$4:$B$200,0)),"")</f>
        <v>Distributed Solar Operations, LLC</v>
      </c>
      <c r="E53" t="str">
        <f>_xlfn.IFNA(IF(ISBLANK(INDEX('Detailed Scores Group B'!$E$2:$E$200,MATCH('Selected Projects Group B'!A53,'Detailed Scores Group B'!$B$2:$B$200,0))),D53,INDEX('Detailed Scores Group B'!$E$2:$E$200,MATCH('Selected Projects Group B'!A53,'Detailed Scores Group B'!$B$2:$B$200,0))),"")</f>
        <v>Distributed Solar Operations, LLC</v>
      </c>
      <c r="F53" s="1">
        <f>_xlfn.IFNA(INDEX('Detailed Scores Group B'!$F$4:$F$200,MATCH('Selected Projects Group B'!A53,'Detailed Scores Group B'!$B$4:$B$200,0)),"")</f>
        <v>2</v>
      </c>
      <c r="G53">
        <f t="shared" si="0"/>
        <v>7.375</v>
      </c>
      <c r="H53" s="1">
        <f>_xlfn.IFNA(INDEX('Detailed Scores Group B'!$AB$4:$AB$200,MATCH('Selected Projects Group B'!A53,'Detailed Scores Group B'!$B$4:$B$200,0)),"")</f>
        <v>6</v>
      </c>
      <c r="I53">
        <f>_xlfn.IFNA(INDEX('Detailed Scores Group B'!$AD$4:$AD$200,MATCH('Selected Projects Group B'!A53,'Detailed Scores Group B'!$B$4:$B$200,0)),"")</f>
        <v>0.17829431377388799</v>
      </c>
    </row>
    <row r="54" spans="1:9">
      <c r="A54" s="50">
        <v>95056</v>
      </c>
      <c r="B54" t="str">
        <f>_xlfn.IFNA(INDEX('Detailed Scores Group B'!$D$4:$D$200,MATCH('Selected Projects Group B'!A54,'Detailed Scores Group B'!$B$4:$B$200,0)),"")</f>
        <v>Stag - 6600 River Rd</v>
      </c>
      <c r="C54">
        <f>_xlfn.IFNA(INDEX('Detailed Scores Group B'!$A$4:$A$200,MATCH('Selected Projects Group B'!A54,'Detailed Scores Group B'!$B$4:$B$200,0)),"")</f>
        <v>80</v>
      </c>
      <c r="D54" t="str">
        <f>_xlfn.IFNA(INDEX('Detailed Scores Group B'!$C$4:$C$200,MATCH('Selected Projects Group B'!A54,'Detailed Scores Group B'!$B$4:$B$200,0)),"")</f>
        <v>SRE IL REC Administrator 1, LLC</v>
      </c>
      <c r="E54" t="str">
        <f>_xlfn.IFNA(IF(ISBLANK(INDEX('Detailed Scores Group B'!$E$2:$E$200,MATCH('Selected Projects Group B'!A54,'Detailed Scores Group B'!$B$2:$B$200,0))),D54,INDEX('Detailed Scores Group B'!$E$2:$E$200,MATCH('Selected Projects Group B'!A54,'Detailed Scores Group B'!$B$2:$B$200,0))),"")</f>
        <v>SRE IL REC Administrator 1, LLC</v>
      </c>
      <c r="F54" s="1">
        <f>_xlfn.IFNA(INDEX('Detailed Scores Group B'!$F$4:$F$200,MATCH('Selected Projects Group B'!A54,'Detailed Scores Group B'!$B$4:$B$200,0)),"")</f>
        <v>3.19</v>
      </c>
      <c r="G54">
        <f t="shared" si="0"/>
        <v>22.44</v>
      </c>
      <c r="H54" s="1">
        <f>_xlfn.IFNA(INDEX('Detailed Scores Group B'!$AB$4:$AB$200,MATCH('Selected Projects Group B'!A54,'Detailed Scores Group B'!$B$4:$B$200,0)),"")</f>
        <v>6</v>
      </c>
      <c r="I54">
        <f>_xlfn.IFNA(INDEX('Detailed Scores Group B'!$AD$4:$AD$200,MATCH('Selected Projects Group B'!A54,'Detailed Scores Group B'!$B$4:$B$200,0)),"")</f>
        <v>0.14890225685717001</v>
      </c>
    </row>
    <row r="55" spans="1:9">
      <c r="A55" s="50">
        <v>95239</v>
      </c>
      <c r="B55" t="str">
        <f>_xlfn.IFNA(INDEX('Detailed Scores Group B'!$D$4:$D$200,MATCH('Selected Projects Group B'!A55,'Detailed Scores Group B'!$B$4:$B$200,0)),"")</f>
        <v>LBA - 10601 Seymour Ave East</v>
      </c>
      <c r="C55">
        <f>_xlfn.IFNA(INDEX('Detailed Scores Group B'!$A$4:$A$200,MATCH('Selected Projects Group B'!A55,'Detailed Scores Group B'!$B$4:$B$200,0)),"")</f>
        <v>80</v>
      </c>
      <c r="D55" t="str">
        <f>_xlfn.IFNA(INDEX('Detailed Scores Group B'!$C$4:$C$200,MATCH('Selected Projects Group B'!A55,'Detailed Scores Group B'!$B$4:$B$200,0)),"")</f>
        <v>SRE IL REC Administrator 1, LLC</v>
      </c>
      <c r="E55" t="str">
        <f>_xlfn.IFNA(IF(ISBLANK(INDEX('Detailed Scores Group B'!$E$2:$E$200,MATCH('Selected Projects Group B'!A55,'Detailed Scores Group B'!$B$2:$B$200,0))),D55,INDEX('Detailed Scores Group B'!$E$2:$E$200,MATCH('Selected Projects Group B'!A55,'Detailed Scores Group B'!$B$2:$B$200,0))),"")</f>
        <v>SRE IL REC Administrator 1, LLC</v>
      </c>
      <c r="F55" s="1">
        <f>_xlfn.IFNA(INDEX('Detailed Scores Group B'!$F$4:$F$200,MATCH('Selected Projects Group B'!A55,'Detailed Scores Group B'!$B$4:$B$200,0)),"")</f>
        <v>1.98</v>
      </c>
      <c r="G55">
        <f t="shared" si="0"/>
        <v>22.44</v>
      </c>
      <c r="H55" s="1">
        <f>_xlfn.IFNA(INDEX('Detailed Scores Group B'!$AB$4:$AB$200,MATCH('Selected Projects Group B'!A55,'Detailed Scores Group B'!$B$4:$B$200,0)),"")</f>
        <v>6</v>
      </c>
      <c r="I55">
        <f>_xlfn.IFNA(INDEX('Detailed Scores Group B'!$AD$4:$AD$200,MATCH('Selected Projects Group B'!A55,'Detailed Scores Group B'!$B$4:$B$200,0)),"")</f>
        <v>7.6999491224071001E-2</v>
      </c>
    </row>
    <row r="56" spans="1:9">
      <c r="A56" s="50">
        <v>95107</v>
      </c>
      <c r="B56" t="str">
        <f>_xlfn.IFNA(INDEX('Detailed Scores Group B'!$D$4:$D$200,MATCH('Selected Projects Group B'!A56,'Detailed Scores Group B'!$B$4:$B$200,0)),"")</f>
        <v>WO098,10</v>
      </c>
      <c r="C56">
        <f>_xlfn.IFNA(INDEX('Detailed Scores Group B'!$A$4:$A$200,MATCH('Selected Projects Group B'!A56,'Detailed Scores Group B'!$B$4:$B$200,0)),"")</f>
        <v>2004</v>
      </c>
      <c r="D56" t="str">
        <f>_xlfn.IFNA(INDEX('Detailed Scores Group B'!$C$4:$C$200,MATCH('Selected Projects Group B'!A56,'Detailed Scores Group B'!$B$4:$B$200,0)),"")</f>
        <v>TPE IL Solar Holdings, LLC</v>
      </c>
      <c r="E56" t="str">
        <f>_xlfn.IFNA(IF(ISBLANK(INDEX('Detailed Scores Group B'!$E$2:$E$200,MATCH('Selected Projects Group B'!A56,'Detailed Scores Group B'!$B$2:$B$200,0))),D56,INDEX('Detailed Scores Group B'!$E$2:$E$200,MATCH('Selected Projects Group B'!A56,'Detailed Scores Group B'!$B$2:$B$200,0))),"")</f>
        <v>TPE IL Solar Holdings, LLC</v>
      </c>
      <c r="F56" s="1">
        <f>_xlfn.IFNA(INDEX('Detailed Scores Group B'!$F$4:$F$200,MATCH('Selected Projects Group B'!A56,'Detailed Scores Group B'!$B$4:$B$200,0)),"")</f>
        <v>4.99</v>
      </c>
      <c r="G56">
        <f t="shared" si="0"/>
        <v>19.48</v>
      </c>
      <c r="H56" s="1">
        <f>_xlfn.IFNA(INDEX('Detailed Scores Group B'!$AB$4:$AB$200,MATCH('Selected Projects Group B'!A56,'Detailed Scores Group B'!$B$4:$B$200,0)),"")</f>
        <v>6</v>
      </c>
      <c r="I56">
        <f>_xlfn.IFNA(INDEX('Detailed Scores Group B'!$AD$4:$AD$200,MATCH('Selected Projects Group B'!A56,'Detailed Scores Group B'!$B$4:$B$200,0)),"")</f>
        <v>2.9096024216202901E-2</v>
      </c>
    </row>
    <row r="57" spans="1:9">
      <c r="A57" s="50">
        <v>95311</v>
      </c>
      <c r="B57" t="str">
        <f>_xlfn.IFNA(INDEX('Detailed Scores Group B'!$D$4:$D$200,MATCH('Selected Projects Group B'!A57,'Detailed Scores Group B'!$B$4:$B$200,0)),"")</f>
        <v>27555 S Gougar Road</v>
      </c>
      <c r="C57">
        <f>_xlfn.IFNA(INDEX('Detailed Scores Group B'!$A$4:$A$200,MATCH('Selected Projects Group B'!A57,'Detailed Scores Group B'!$B$4:$B$200,0)),"")</f>
        <v>1085</v>
      </c>
      <c r="D57" t="str">
        <f>_xlfn.IFNA(INDEX('Detailed Scores Group B'!$C$4:$C$200,MATCH('Selected Projects Group B'!A57,'Detailed Scores Group B'!$B$4:$B$200,0)),"")</f>
        <v>1115 Solar Development, LLC</v>
      </c>
      <c r="E57" t="str">
        <f>_xlfn.IFNA(IF(ISBLANK(INDEX('Detailed Scores Group B'!$E$2:$E$200,MATCH('Selected Projects Group B'!A57,'Detailed Scores Group B'!$B$2:$B$200,0))),D57,INDEX('Detailed Scores Group B'!$E$2:$E$200,MATCH('Selected Projects Group B'!A57,'Detailed Scores Group B'!$B$2:$B$200,0))),"")</f>
        <v>1115 Solar Development, LLC</v>
      </c>
      <c r="F57" s="1">
        <f>_xlfn.IFNA(INDEX('Detailed Scores Group B'!$F$4:$F$200,MATCH('Selected Projects Group B'!A57,'Detailed Scores Group B'!$B$4:$B$200,0)),"")</f>
        <v>2</v>
      </c>
      <c r="G57">
        <f t="shared" si="0"/>
        <v>6</v>
      </c>
      <c r="H57" s="1">
        <f>_xlfn.IFNA(INDEX('Detailed Scores Group B'!$AB$4:$AB$200,MATCH('Selected Projects Group B'!A57,'Detailed Scores Group B'!$B$4:$B$200,0)),"")</f>
        <v>5.7244897959183678</v>
      </c>
      <c r="I57">
        <f>_xlfn.IFNA(INDEX('Detailed Scores Group B'!$AD$4:$AD$200,MATCH('Selected Projects Group B'!A57,'Detailed Scores Group B'!$B$4:$B$200,0)),"")</f>
        <v>0.98186318812606999</v>
      </c>
    </row>
    <row r="58" spans="1:9">
      <c r="A58" s="50">
        <v>95084</v>
      </c>
      <c r="B58" t="str">
        <f>_xlfn.IFNA(INDEX('Detailed Scores Group B'!$D$4:$D$200,MATCH('Selected Projects Group B'!A58,'Detailed Scores Group B'!$B$4:$B$200,0)),"")</f>
        <v>9521 US 14 Solar 1, LLC8</v>
      </c>
      <c r="C58">
        <f>_xlfn.IFNA(INDEX('Detailed Scores Group B'!$A$4:$A$200,MATCH('Selected Projects Group B'!A58,'Detailed Scores Group B'!$B$4:$B$200,0)),"")</f>
        <v>1085</v>
      </c>
      <c r="D58" t="str">
        <f>_xlfn.IFNA(INDEX('Detailed Scores Group B'!$C$4:$C$200,MATCH('Selected Projects Group B'!A58,'Detailed Scores Group B'!$B$4:$B$200,0)),"")</f>
        <v>1115 Solar Development, LLC</v>
      </c>
      <c r="E58" t="str">
        <f>_xlfn.IFNA(IF(ISBLANK(INDEX('Detailed Scores Group B'!$E$2:$E$200,MATCH('Selected Projects Group B'!A58,'Detailed Scores Group B'!$B$2:$B$200,0))),D58,INDEX('Detailed Scores Group B'!$E$2:$E$200,MATCH('Selected Projects Group B'!A58,'Detailed Scores Group B'!$B$2:$B$200,0))),"")</f>
        <v>1115 Solar Development, LLC</v>
      </c>
      <c r="F58" s="1">
        <f>_xlfn.IFNA(INDEX('Detailed Scores Group B'!$F$4:$F$200,MATCH('Selected Projects Group B'!A58,'Detailed Scores Group B'!$B$4:$B$200,0)),"")</f>
        <v>2</v>
      </c>
      <c r="G58">
        <f t="shared" si="0"/>
        <v>6</v>
      </c>
      <c r="H58" s="1">
        <f>_xlfn.IFNA(INDEX('Detailed Scores Group B'!$AB$4:$AB$200,MATCH('Selected Projects Group B'!A58,'Detailed Scores Group B'!$B$4:$B$200,0)),"")</f>
        <v>5.7244897959183678</v>
      </c>
      <c r="I58">
        <f>_xlfn.IFNA(INDEX('Detailed Scores Group B'!$AD$4:$AD$200,MATCH('Selected Projects Group B'!A58,'Detailed Scores Group B'!$B$4:$B$200,0)),"")</f>
        <v>0.330476527237546</v>
      </c>
    </row>
    <row r="59" spans="1:9">
      <c r="A59" s="50">
        <v>94452</v>
      </c>
      <c r="B59" t="str">
        <f>_xlfn.IFNA(INDEX('Detailed Scores Group B'!$D$4:$D$200,MATCH('Selected Projects Group B'!A59,'Detailed Scores Group B'!$B$4:$B$200,0)),"")</f>
        <v>Minonk Site 2 Updated</v>
      </c>
      <c r="C59">
        <f>_xlfn.IFNA(INDEX('Detailed Scores Group B'!$A$4:$A$200,MATCH('Selected Projects Group B'!A59,'Detailed Scores Group B'!$B$4:$B$200,0)),"")</f>
        <v>152</v>
      </c>
      <c r="D59" t="str">
        <f>_xlfn.IFNA(INDEX('Detailed Scores Group B'!$C$4:$C$200,MATCH('Selected Projects Group B'!A59,'Detailed Scores Group B'!$B$4:$B$200,0)),"")</f>
        <v>Forefront Power, LLC</v>
      </c>
      <c r="E59" t="str">
        <f>_xlfn.IFNA(IF(ISBLANK(INDEX('Detailed Scores Group B'!$E$2:$E$200,MATCH('Selected Projects Group B'!A59,'Detailed Scores Group B'!$B$2:$B$200,0))),D59,INDEX('Detailed Scores Group B'!$E$2:$E$200,MATCH('Selected Projects Group B'!A59,'Detailed Scores Group B'!$B$2:$B$200,0))),"")</f>
        <v>Forefront Power, LLC</v>
      </c>
      <c r="F59" s="1">
        <f>_xlfn.IFNA(INDEX('Detailed Scores Group B'!$F$4:$F$200,MATCH('Selected Projects Group B'!A59,'Detailed Scores Group B'!$B$4:$B$200,0)),"")</f>
        <v>2</v>
      </c>
      <c r="G59">
        <f t="shared" si="0"/>
        <v>4</v>
      </c>
      <c r="H59" s="1">
        <f>_xlfn.IFNA(INDEX('Detailed Scores Group B'!$AB$4:$AB$200,MATCH('Selected Projects Group B'!A59,'Detailed Scores Group B'!$B$4:$B$200,0)),"")</f>
        <v>5.6173469387755111</v>
      </c>
      <c r="I59">
        <f>_xlfn.IFNA(INDEX('Detailed Scores Group B'!$AD$4:$AD$200,MATCH('Selected Projects Group B'!A59,'Detailed Scores Group B'!$B$4:$B$200,0)),"")</f>
        <v>0.94881195782872896</v>
      </c>
    </row>
    <row r="60" spans="1:9">
      <c r="A60" s="50">
        <v>94043</v>
      </c>
      <c r="B60" t="str">
        <f>_xlfn.IFNA(INDEX('Detailed Scores Group B'!$D$4:$D$200,MATCH('Selected Projects Group B'!A60,'Detailed Scores Group B'!$B$4:$B$200,0)),"")</f>
        <v>Minonk Site 1 Updated</v>
      </c>
      <c r="C60">
        <f>_xlfn.IFNA(INDEX('Detailed Scores Group B'!$A$4:$A$200,MATCH('Selected Projects Group B'!A60,'Detailed Scores Group B'!$B$4:$B$200,0)),"")</f>
        <v>152</v>
      </c>
      <c r="D60" t="str">
        <f>_xlfn.IFNA(INDEX('Detailed Scores Group B'!$C$4:$C$200,MATCH('Selected Projects Group B'!A60,'Detailed Scores Group B'!$B$4:$B$200,0)),"")</f>
        <v>Forefront Power, LLC</v>
      </c>
      <c r="E60" t="str">
        <f>_xlfn.IFNA(IF(ISBLANK(INDEX('Detailed Scores Group B'!$E$2:$E$200,MATCH('Selected Projects Group B'!A60,'Detailed Scores Group B'!$B$2:$B$200,0))),D60,INDEX('Detailed Scores Group B'!$E$2:$E$200,MATCH('Selected Projects Group B'!A60,'Detailed Scores Group B'!$B$2:$B$200,0))),"")</f>
        <v>Forefront Power, LLC</v>
      </c>
      <c r="F60" s="1">
        <f>_xlfn.IFNA(INDEX('Detailed Scores Group B'!$F$4:$F$200,MATCH('Selected Projects Group B'!A60,'Detailed Scores Group B'!$B$4:$B$200,0)),"")</f>
        <v>2</v>
      </c>
      <c r="G60">
        <f t="shared" si="0"/>
        <v>4</v>
      </c>
      <c r="H60" s="1">
        <f>_xlfn.IFNA(INDEX('Detailed Scores Group B'!$AB$4:$AB$200,MATCH('Selected Projects Group B'!A60,'Detailed Scores Group B'!$B$4:$B$200,0)),"")</f>
        <v>5.6173469387755111</v>
      </c>
      <c r="I60">
        <f>_xlfn.IFNA(INDEX('Detailed Scores Group B'!$AD$4:$AD$200,MATCH('Selected Projects Group B'!A60,'Detailed Scores Group B'!$B$4:$B$200,0)),"")</f>
        <v>0.683302160123756</v>
      </c>
    </row>
    <row r="61" spans="1:9">
      <c r="A61" s="50">
        <v>95233</v>
      </c>
      <c r="B61" t="str">
        <f>_xlfn.IFNA(INDEX('Detailed Scores Group B'!$D$4:$D$200,MATCH('Selected Projects Group B'!A61,'Detailed Scores Group B'!$B$4:$B$200,0)),"")</f>
        <v>Mendota Solar, LLC</v>
      </c>
      <c r="C61">
        <f>_xlfn.IFNA(INDEX('Detailed Scores Group B'!$A$4:$A$200,MATCH('Selected Projects Group B'!A61,'Detailed Scores Group B'!$B$4:$B$200,0)),"")</f>
        <v>343</v>
      </c>
      <c r="D61" t="str">
        <f>_xlfn.IFNA(INDEX('Detailed Scores Group B'!$C$4:$C$200,MATCH('Selected Projects Group B'!A61,'Detailed Scores Group B'!$B$4:$B$200,0)),"")</f>
        <v>Nexamp Solar, LLC</v>
      </c>
      <c r="E61" t="str">
        <f>_xlfn.IFNA(IF(ISBLANK(INDEX('Detailed Scores Group B'!$E$2:$E$200,MATCH('Selected Projects Group B'!A61,'Detailed Scores Group B'!$B$2:$B$200,0))),D61,INDEX('Detailed Scores Group B'!$E$2:$E$200,MATCH('Selected Projects Group B'!A61,'Detailed Scores Group B'!$B$2:$B$200,0))),"")</f>
        <v>Parent Company - Nexamp, Inc. </v>
      </c>
      <c r="F61" s="1">
        <f>_xlfn.IFNA(INDEX('Detailed Scores Group B'!$F$4:$F$200,MATCH('Selected Projects Group B'!A61,'Detailed Scores Group B'!$B$4:$B$200,0)),"")</f>
        <v>4.95</v>
      </c>
      <c r="G61">
        <f t="shared" si="0"/>
        <v>4.95</v>
      </c>
      <c r="H61" s="1">
        <f>_xlfn.IFNA(INDEX('Detailed Scores Group B'!$AB$4:$AB$200,MATCH('Selected Projects Group B'!A61,'Detailed Scores Group B'!$B$4:$B$200,0)),"")</f>
        <v>5.2806122448979602</v>
      </c>
      <c r="I61">
        <f>_xlfn.IFNA(INDEX('Detailed Scores Group B'!$AD$4:$AD$200,MATCH('Selected Projects Group B'!A61,'Detailed Scores Group B'!$B$4:$B$200,0)),"")</f>
        <v>0.20810863348285999</v>
      </c>
    </row>
    <row r="62" spans="1:9">
      <c r="A62" s="50">
        <v>95322</v>
      </c>
      <c r="B62" t="str">
        <f>_xlfn.IFNA(INDEX('Detailed Scores Group B'!$D$4:$D$200,MATCH('Selected Projects Group B'!A62,'Detailed Scores Group B'!$B$4:$B$200,0)),"")</f>
        <v>Dakota Solar, LLC</v>
      </c>
      <c r="C62">
        <f>_xlfn.IFNA(INDEX('Detailed Scores Group B'!$A$4:$A$200,MATCH('Selected Projects Group B'!A62,'Detailed Scores Group B'!$B$4:$B$200,0)),"")</f>
        <v>145</v>
      </c>
      <c r="D62" t="str">
        <f>_xlfn.IFNA(INDEX('Detailed Scores Group B'!$C$4:$C$200,MATCH('Selected Projects Group B'!A62,'Detailed Scores Group B'!$B$4:$B$200,0)),"")</f>
        <v>Cypress Creek Renewables, LLC</v>
      </c>
      <c r="E62" t="str">
        <f>_xlfn.IFNA(IF(ISBLANK(INDEX('Detailed Scores Group B'!$E$2:$E$200,MATCH('Selected Projects Group B'!A62,'Detailed Scores Group B'!$B$2:$B$200,0))),D62,INDEX('Detailed Scores Group B'!$E$2:$E$200,MATCH('Selected Projects Group B'!A62,'Detailed Scores Group B'!$B$2:$B$200,0))),"")</f>
        <v>Cypress Creek Renewables, LLC</v>
      </c>
      <c r="F62" s="1">
        <f>_xlfn.IFNA(INDEX('Detailed Scores Group B'!$F$4:$F$200,MATCH('Selected Projects Group B'!A62,'Detailed Scores Group B'!$B$4:$B$200,0)),"")</f>
        <v>5</v>
      </c>
      <c r="G62">
        <f t="shared" si="0"/>
        <v>20</v>
      </c>
      <c r="H62" s="1">
        <f>_xlfn.IFNA(INDEX('Detailed Scores Group B'!$AB$4:$AB$200,MATCH('Selected Projects Group B'!A62,'Detailed Scores Group B'!$B$4:$B$200,0)),"")</f>
        <v>4.8775510204081636</v>
      </c>
      <c r="I62">
        <f>_xlfn.IFNA(INDEX('Detailed Scores Group B'!$AD$4:$AD$200,MATCH('Selected Projects Group B'!A62,'Detailed Scores Group B'!$B$4:$B$200,0)),"")</f>
        <v>3.04310123684144E-2</v>
      </c>
    </row>
    <row r="63" spans="1:9">
      <c r="A63" s="50"/>
      <c r="B63" t="str">
        <f>_xlfn.IFNA(INDEX('Detailed Scores Group B'!$D$4:$D$200,MATCH('Selected Projects Group B'!A63,'Detailed Scores Group B'!$B$4:$B$200,0)),"")</f>
        <v/>
      </c>
      <c r="C63" t="str">
        <f>_xlfn.IFNA(INDEX('Detailed Scores Group B'!$A$4:$A$200,MATCH('Selected Projects Group B'!A63,'Detailed Scores Group B'!$B$4:$B$200,0)),"")</f>
        <v/>
      </c>
      <c r="D63" t="str">
        <f>_xlfn.IFNA(INDEX('Detailed Scores Group B'!$C$4:$C$200,MATCH('Selected Projects Group B'!A63,'Detailed Scores Group B'!$B$4:$B$200,0)),"")</f>
        <v/>
      </c>
      <c r="E63" t="str">
        <f>_xlfn.IFNA(IF(ISBLANK(INDEX('Detailed Scores Group B'!$E$2:$E$200,MATCH('Selected Projects Group B'!A63,'Detailed Scores Group B'!$B$2:$B$200,0))),D63,INDEX('Detailed Scores Group B'!$E$2:$E$200,MATCH('Selected Projects Group B'!A63,'Detailed Scores Group B'!$B$2:$B$200,0))),"")</f>
        <v/>
      </c>
      <c r="F63" s="1" t="str">
        <f>_xlfn.IFNA(INDEX('Detailed Scores Group B'!$F$4:$F$200,MATCH('Selected Projects Group B'!A63,'Detailed Scores Group B'!$B$4:$B$200,0)),"")</f>
        <v/>
      </c>
      <c r="G63">
        <f t="shared" si="0"/>
        <v>0</v>
      </c>
      <c r="H63" s="1" t="str">
        <f>_xlfn.IFNA(INDEX('Detailed Scores Group B'!$AB$4:$AB$200,MATCH('Selected Projects Group B'!A63,'Detailed Scores Group B'!$B$4:$B$200,0)),"")</f>
        <v/>
      </c>
      <c r="I63" t="str">
        <f>_xlfn.IFNA(INDEX('Detailed Scores Group B'!$AD$4:$AD$200,MATCH('Selected Projects Group B'!A63,'Detailed Scores Group B'!$B$4:$B$200,0)),"")</f>
        <v/>
      </c>
    </row>
    <row r="64" spans="1:9">
      <c r="A64" s="50"/>
      <c r="B64" t="str">
        <f>_xlfn.IFNA(INDEX('Detailed Scores Group B'!$D$4:$D$200,MATCH('Selected Projects Group B'!A64,'Detailed Scores Group B'!$B$4:$B$200,0)),"")</f>
        <v/>
      </c>
      <c r="C64" t="str">
        <f>_xlfn.IFNA(INDEX('Detailed Scores Group B'!$A$4:$A$200,MATCH('Selected Projects Group B'!A64,'Detailed Scores Group B'!$B$4:$B$200,0)),"")</f>
        <v/>
      </c>
      <c r="D64" t="str">
        <f>_xlfn.IFNA(INDEX('Detailed Scores Group B'!$C$4:$C$200,MATCH('Selected Projects Group B'!A64,'Detailed Scores Group B'!$B$4:$B$200,0)),"")</f>
        <v/>
      </c>
      <c r="E64" t="str">
        <f>_xlfn.IFNA(IF(ISBLANK(INDEX('Detailed Scores Group B'!$E$2:$E$200,MATCH('Selected Projects Group B'!A64,'Detailed Scores Group B'!$B$2:$B$200,0))),D64,INDEX('Detailed Scores Group B'!$E$2:$E$200,MATCH('Selected Projects Group B'!A64,'Detailed Scores Group B'!$B$2:$B$200,0))),"")</f>
        <v/>
      </c>
      <c r="F64" s="1" t="str">
        <f>_xlfn.IFNA(INDEX('Detailed Scores Group B'!$F$4:$F$200,MATCH('Selected Projects Group B'!A64,'Detailed Scores Group B'!$B$4:$B$200,0)),"")</f>
        <v/>
      </c>
      <c r="G64">
        <f t="shared" si="0"/>
        <v>0</v>
      </c>
      <c r="H64" s="1" t="str">
        <f>_xlfn.IFNA(INDEX('Detailed Scores Group B'!$AB$4:$AB$200,MATCH('Selected Projects Group B'!A64,'Detailed Scores Group B'!$B$4:$B$200,0)),"")</f>
        <v/>
      </c>
      <c r="I64" t="str">
        <f>_xlfn.IFNA(INDEX('Detailed Scores Group B'!$AD$4:$AD$200,MATCH('Selected Projects Group B'!A64,'Detailed Scores Group B'!$B$4:$B$200,0)),"")</f>
        <v/>
      </c>
    </row>
    <row r="65" spans="1:9">
      <c r="A65" s="50"/>
      <c r="B65" t="str">
        <f>_xlfn.IFNA(INDEX('Detailed Scores Group B'!$D$4:$D$200,MATCH('Selected Projects Group B'!A65,'Detailed Scores Group B'!$B$4:$B$200,0)),"")</f>
        <v/>
      </c>
      <c r="C65" t="str">
        <f>_xlfn.IFNA(INDEX('Detailed Scores Group B'!$A$4:$A$200,MATCH('Selected Projects Group B'!A65,'Detailed Scores Group B'!$B$4:$B$200,0)),"")</f>
        <v/>
      </c>
      <c r="D65" t="str">
        <f>_xlfn.IFNA(INDEX('Detailed Scores Group B'!$C$4:$C$200,MATCH('Selected Projects Group B'!A65,'Detailed Scores Group B'!$B$4:$B$200,0)),"")</f>
        <v/>
      </c>
      <c r="E65" t="str">
        <f>_xlfn.IFNA(IF(ISBLANK(INDEX('Detailed Scores Group B'!$E$2:$E$200,MATCH('Selected Projects Group B'!A65,'Detailed Scores Group B'!$B$2:$B$200,0))),D65,INDEX('Detailed Scores Group B'!$E$2:$E$200,MATCH('Selected Projects Group B'!A65,'Detailed Scores Group B'!$B$2:$B$200,0))),"")</f>
        <v/>
      </c>
      <c r="F65" s="1" t="str">
        <f>_xlfn.IFNA(INDEX('Detailed Scores Group B'!$F$4:$F$200,MATCH('Selected Projects Group B'!A65,'Detailed Scores Group B'!$B$4:$B$200,0)),"")</f>
        <v/>
      </c>
      <c r="G65">
        <f t="shared" si="0"/>
        <v>0</v>
      </c>
      <c r="H65" s="1" t="str">
        <f>_xlfn.IFNA(INDEX('Detailed Scores Group B'!$AB$4:$AB$200,MATCH('Selected Projects Group B'!A65,'Detailed Scores Group B'!$B$4:$B$200,0)),"")</f>
        <v/>
      </c>
      <c r="I65" t="str">
        <f>_xlfn.IFNA(INDEX('Detailed Scores Group B'!$AD$4:$AD$200,MATCH('Selected Projects Group B'!A65,'Detailed Scores Group B'!$B$4:$B$200,0)),"")</f>
        <v/>
      </c>
    </row>
    <row r="66" spans="1:9">
      <c r="A66" s="50"/>
      <c r="B66" t="str">
        <f>_xlfn.IFNA(INDEX('Detailed Scores Group B'!$D$4:$D$200,MATCH('Selected Projects Group B'!A66,'Detailed Scores Group B'!$B$4:$B$200,0)),"")</f>
        <v/>
      </c>
      <c r="C66" t="str">
        <f>_xlfn.IFNA(INDEX('Detailed Scores Group B'!$A$4:$A$200,MATCH('Selected Projects Group B'!A66,'Detailed Scores Group B'!$B$4:$B$200,0)),"")</f>
        <v/>
      </c>
      <c r="D66" t="str">
        <f>_xlfn.IFNA(INDEX('Detailed Scores Group B'!$C$4:$C$200,MATCH('Selected Projects Group B'!A66,'Detailed Scores Group B'!$B$4:$B$200,0)),"")</f>
        <v/>
      </c>
      <c r="E66" t="str">
        <f>_xlfn.IFNA(IF(ISBLANK(INDEX('Detailed Scores Group B'!$E$2:$E$200,MATCH('Selected Projects Group B'!A66,'Detailed Scores Group B'!$B$2:$B$200,0))),D66,INDEX('Detailed Scores Group B'!$E$2:$E$200,MATCH('Selected Projects Group B'!A66,'Detailed Scores Group B'!$B$2:$B$200,0))),"")</f>
        <v/>
      </c>
      <c r="F66" s="1" t="str">
        <f>_xlfn.IFNA(INDEX('Detailed Scores Group B'!$F$4:$F$200,MATCH('Selected Projects Group B'!A66,'Detailed Scores Group B'!$B$4:$B$200,0)),"")</f>
        <v/>
      </c>
      <c r="G66">
        <f t="shared" si="0"/>
        <v>0</v>
      </c>
      <c r="H66" s="1" t="str">
        <f>_xlfn.IFNA(INDEX('Detailed Scores Group B'!$AB$4:$AB$200,MATCH('Selected Projects Group B'!A66,'Detailed Scores Group B'!$B$4:$B$200,0)),"")</f>
        <v/>
      </c>
      <c r="I66" t="str">
        <f>_xlfn.IFNA(INDEX('Detailed Scores Group B'!$AD$4:$AD$200,MATCH('Selected Projects Group B'!A66,'Detailed Scores Group B'!$B$4:$B$200,0)),"")</f>
        <v/>
      </c>
    </row>
    <row r="67" spans="1:9">
      <c r="A67" s="50"/>
      <c r="B67" t="str">
        <f>_xlfn.IFNA(INDEX('Detailed Scores Group B'!$D$4:$D$200,MATCH('Selected Projects Group B'!A67,'Detailed Scores Group B'!$B$4:$B$200,0)),"")</f>
        <v/>
      </c>
      <c r="C67" t="str">
        <f>_xlfn.IFNA(INDEX('Detailed Scores Group B'!$A$4:$A$200,MATCH('Selected Projects Group B'!A67,'Detailed Scores Group B'!$B$4:$B$200,0)),"")</f>
        <v/>
      </c>
      <c r="D67" t="str">
        <f>_xlfn.IFNA(INDEX('Detailed Scores Group B'!$C$4:$C$200,MATCH('Selected Projects Group B'!A67,'Detailed Scores Group B'!$B$4:$B$200,0)),"")</f>
        <v/>
      </c>
      <c r="E67" t="str">
        <f>_xlfn.IFNA(IF(ISBLANK(INDEX('Detailed Scores Group B'!$E$2:$E$200,MATCH('Selected Projects Group B'!A67,'Detailed Scores Group B'!$B$2:$B$200,0))),D67,INDEX('Detailed Scores Group B'!$E$2:$E$200,MATCH('Selected Projects Group B'!A67,'Detailed Scores Group B'!$B$2:$B$200,0))),"")</f>
        <v/>
      </c>
      <c r="F67" s="1" t="str">
        <f>_xlfn.IFNA(INDEX('Detailed Scores Group B'!$F$4:$F$200,MATCH('Selected Projects Group B'!A67,'Detailed Scores Group B'!$B$4:$B$200,0)),"")</f>
        <v/>
      </c>
      <c r="G67">
        <f t="shared" si="0"/>
        <v>0</v>
      </c>
      <c r="H67" s="1" t="str">
        <f>_xlfn.IFNA(INDEX('Detailed Scores Group B'!$AB$4:$AB$200,MATCH('Selected Projects Group B'!A67,'Detailed Scores Group B'!$B$4:$B$200,0)),"")</f>
        <v/>
      </c>
      <c r="I67" t="str">
        <f>_xlfn.IFNA(INDEX('Detailed Scores Group B'!$AD$4:$AD$200,MATCH('Selected Projects Group B'!A67,'Detailed Scores Group B'!$B$4:$B$200,0)),"")</f>
        <v/>
      </c>
    </row>
    <row r="68" spans="1:9">
      <c r="A68" s="50"/>
      <c r="B68" t="str">
        <f>_xlfn.IFNA(INDEX('Detailed Scores Group B'!$D$4:$D$200,MATCH('Selected Projects Group B'!A68,'Detailed Scores Group B'!$B$4:$B$200,0)),"")</f>
        <v/>
      </c>
      <c r="C68" t="str">
        <f>_xlfn.IFNA(INDEX('Detailed Scores Group B'!$A$4:$A$200,MATCH('Selected Projects Group B'!A68,'Detailed Scores Group B'!$B$4:$B$200,0)),"")</f>
        <v/>
      </c>
      <c r="D68" t="str">
        <f>_xlfn.IFNA(INDEX('Detailed Scores Group B'!$C$4:$C$200,MATCH('Selected Projects Group B'!A68,'Detailed Scores Group B'!$B$4:$B$200,0)),"")</f>
        <v/>
      </c>
      <c r="E68" t="str">
        <f>_xlfn.IFNA(IF(ISBLANK(INDEX('Detailed Scores Group B'!$E$2:$E$200,MATCH('Selected Projects Group B'!A68,'Detailed Scores Group B'!$B$2:$B$200,0))),D68,INDEX('Detailed Scores Group B'!$E$2:$E$200,MATCH('Selected Projects Group B'!A68,'Detailed Scores Group B'!$B$2:$B$200,0))),"")</f>
        <v/>
      </c>
      <c r="F68" s="1" t="str">
        <f>_xlfn.IFNA(INDEX('Detailed Scores Group B'!$F$4:$F$200,MATCH('Selected Projects Group B'!A68,'Detailed Scores Group B'!$B$4:$B$200,0)),"")</f>
        <v/>
      </c>
      <c r="G68">
        <f t="shared" ref="G68:G131" si="1">SUMIF($E$3:$E$200,E68,$F$3:$F$200)</f>
        <v>0</v>
      </c>
      <c r="H68" s="1" t="str">
        <f>_xlfn.IFNA(INDEX('Detailed Scores Group B'!$AB$4:$AB$200,MATCH('Selected Projects Group B'!A68,'Detailed Scores Group B'!$B$4:$B$200,0)),"")</f>
        <v/>
      </c>
      <c r="I68" t="str">
        <f>_xlfn.IFNA(INDEX('Detailed Scores Group B'!$AD$4:$AD$200,MATCH('Selected Projects Group B'!A68,'Detailed Scores Group B'!$B$4:$B$200,0)),"")</f>
        <v/>
      </c>
    </row>
    <row r="69" spans="1:9">
      <c r="A69" s="50"/>
      <c r="B69" t="str">
        <f>_xlfn.IFNA(INDEX('Detailed Scores Group B'!$D$4:$D$200,MATCH('Selected Projects Group B'!A69,'Detailed Scores Group B'!$B$4:$B$200,0)),"")</f>
        <v/>
      </c>
      <c r="C69" t="str">
        <f>_xlfn.IFNA(INDEX('Detailed Scores Group B'!$A$4:$A$200,MATCH('Selected Projects Group B'!A69,'Detailed Scores Group B'!$B$4:$B$200,0)),"")</f>
        <v/>
      </c>
      <c r="D69" t="str">
        <f>_xlfn.IFNA(INDEX('Detailed Scores Group B'!$C$4:$C$200,MATCH('Selected Projects Group B'!A69,'Detailed Scores Group B'!$B$4:$B$200,0)),"")</f>
        <v/>
      </c>
      <c r="E69" t="str">
        <f>_xlfn.IFNA(IF(ISBLANK(INDEX('Detailed Scores Group B'!$E$2:$E$200,MATCH('Selected Projects Group B'!A69,'Detailed Scores Group B'!$B$2:$B$200,0))),D69,INDEX('Detailed Scores Group B'!$E$2:$E$200,MATCH('Selected Projects Group B'!A69,'Detailed Scores Group B'!$B$2:$B$200,0))),"")</f>
        <v/>
      </c>
      <c r="F69" s="1" t="str">
        <f>_xlfn.IFNA(INDEX('Detailed Scores Group B'!$F$4:$F$200,MATCH('Selected Projects Group B'!A69,'Detailed Scores Group B'!$B$4:$B$200,0)),"")</f>
        <v/>
      </c>
      <c r="G69">
        <f t="shared" si="1"/>
        <v>0</v>
      </c>
      <c r="H69" s="1" t="str">
        <f>_xlfn.IFNA(INDEX('Detailed Scores Group B'!$AB$4:$AB$200,MATCH('Selected Projects Group B'!A69,'Detailed Scores Group B'!$B$4:$B$200,0)),"")</f>
        <v/>
      </c>
      <c r="I69" t="str">
        <f>_xlfn.IFNA(INDEX('Detailed Scores Group B'!$AD$4:$AD$200,MATCH('Selected Projects Group B'!A69,'Detailed Scores Group B'!$B$4:$B$200,0)),"")</f>
        <v/>
      </c>
    </row>
    <row r="70" spans="1:9">
      <c r="A70" s="50"/>
      <c r="B70" t="str">
        <f>_xlfn.IFNA(INDEX('Detailed Scores Group B'!$D$4:$D$200,MATCH('Selected Projects Group B'!A70,'Detailed Scores Group B'!$B$4:$B$200,0)),"")</f>
        <v/>
      </c>
      <c r="C70" t="str">
        <f>_xlfn.IFNA(INDEX('Detailed Scores Group B'!$A$4:$A$200,MATCH('Selected Projects Group B'!A70,'Detailed Scores Group B'!$B$4:$B$200,0)),"")</f>
        <v/>
      </c>
      <c r="D70" t="str">
        <f>_xlfn.IFNA(INDEX('Detailed Scores Group B'!$C$4:$C$200,MATCH('Selected Projects Group B'!A70,'Detailed Scores Group B'!$B$4:$B$200,0)),"")</f>
        <v/>
      </c>
      <c r="E70" t="str">
        <f>_xlfn.IFNA(IF(ISBLANK(INDEX('Detailed Scores Group B'!$E$2:$E$200,MATCH('Selected Projects Group B'!A70,'Detailed Scores Group B'!$B$2:$B$200,0))),D70,INDEX('Detailed Scores Group B'!$E$2:$E$200,MATCH('Selected Projects Group B'!A70,'Detailed Scores Group B'!$B$2:$B$200,0))),"")</f>
        <v/>
      </c>
      <c r="F70" s="1" t="str">
        <f>_xlfn.IFNA(INDEX('Detailed Scores Group B'!$F$4:$F$200,MATCH('Selected Projects Group B'!A70,'Detailed Scores Group B'!$B$4:$B$200,0)),"")</f>
        <v/>
      </c>
      <c r="G70">
        <f t="shared" si="1"/>
        <v>0</v>
      </c>
      <c r="H70" s="1" t="str">
        <f>_xlfn.IFNA(INDEX('Detailed Scores Group B'!$AB$4:$AB$200,MATCH('Selected Projects Group B'!A70,'Detailed Scores Group B'!$B$4:$B$200,0)),"")</f>
        <v/>
      </c>
      <c r="I70" t="str">
        <f>_xlfn.IFNA(INDEX('Detailed Scores Group B'!$AD$4:$AD$200,MATCH('Selected Projects Group B'!A70,'Detailed Scores Group B'!$B$4:$B$200,0)),"")</f>
        <v/>
      </c>
    </row>
    <row r="71" spans="1:9">
      <c r="A71" s="50"/>
      <c r="B71" t="str">
        <f>_xlfn.IFNA(INDEX('Detailed Scores Group B'!$D$4:$D$200,MATCH('Selected Projects Group B'!A71,'Detailed Scores Group B'!$B$4:$B$200,0)),"")</f>
        <v/>
      </c>
      <c r="C71" t="str">
        <f>_xlfn.IFNA(INDEX('Detailed Scores Group B'!$A$4:$A$200,MATCH('Selected Projects Group B'!A71,'Detailed Scores Group B'!$B$4:$B$200,0)),"")</f>
        <v/>
      </c>
      <c r="D71" t="str">
        <f>_xlfn.IFNA(INDEX('Detailed Scores Group B'!$C$4:$C$200,MATCH('Selected Projects Group B'!A71,'Detailed Scores Group B'!$B$4:$B$200,0)),"")</f>
        <v/>
      </c>
      <c r="E71" t="str">
        <f>_xlfn.IFNA(IF(ISBLANK(INDEX('Detailed Scores Group B'!$E$2:$E$200,MATCH('Selected Projects Group B'!A71,'Detailed Scores Group B'!$B$2:$B$200,0))),D71,INDEX('Detailed Scores Group B'!$E$2:$E$200,MATCH('Selected Projects Group B'!A71,'Detailed Scores Group B'!$B$2:$B$200,0))),"")</f>
        <v/>
      </c>
      <c r="F71" s="1" t="str">
        <f>_xlfn.IFNA(INDEX('Detailed Scores Group B'!$F$4:$F$200,MATCH('Selected Projects Group B'!A71,'Detailed Scores Group B'!$B$4:$B$200,0)),"")</f>
        <v/>
      </c>
      <c r="G71">
        <f t="shared" si="1"/>
        <v>0</v>
      </c>
      <c r="H71" s="1" t="str">
        <f>_xlfn.IFNA(INDEX('Detailed Scores Group B'!$AB$4:$AB$200,MATCH('Selected Projects Group B'!A71,'Detailed Scores Group B'!$B$4:$B$200,0)),"")</f>
        <v/>
      </c>
      <c r="I71" t="str">
        <f>_xlfn.IFNA(INDEX('Detailed Scores Group B'!$AD$4:$AD$200,MATCH('Selected Projects Group B'!A71,'Detailed Scores Group B'!$B$4:$B$200,0)),"")</f>
        <v/>
      </c>
    </row>
    <row r="72" spans="1:9">
      <c r="A72" s="50"/>
      <c r="B72" t="str">
        <f>_xlfn.IFNA(INDEX('Detailed Scores Group B'!$D$4:$D$200,MATCH('Selected Projects Group B'!A72,'Detailed Scores Group B'!$B$4:$B$200,0)),"")</f>
        <v/>
      </c>
      <c r="C72" t="str">
        <f>_xlfn.IFNA(INDEX('Detailed Scores Group B'!$A$4:$A$200,MATCH('Selected Projects Group B'!A72,'Detailed Scores Group B'!$B$4:$B$200,0)),"")</f>
        <v/>
      </c>
      <c r="D72" t="str">
        <f>_xlfn.IFNA(INDEX('Detailed Scores Group B'!$C$4:$C$200,MATCH('Selected Projects Group B'!A72,'Detailed Scores Group B'!$B$4:$B$200,0)),"")</f>
        <v/>
      </c>
      <c r="E72" t="str">
        <f>_xlfn.IFNA(IF(ISBLANK(INDEX('Detailed Scores Group B'!$E$2:$E$200,MATCH('Selected Projects Group B'!A72,'Detailed Scores Group B'!$B$2:$B$200,0))),D72,INDEX('Detailed Scores Group B'!$E$2:$E$200,MATCH('Selected Projects Group B'!A72,'Detailed Scores Group B'!$B$2:$B$200,0))),"")</f>
        <v/>
      </c>
      <c r="F72" s="1" t="str">
        <f>_xlfn.IFNA(INDEX('Detailed Scores Group B'!$F$4:$F$200,MATCH('Selected Projects Group B'!A72,'Detailed Scores Group B'!$B$4:$B$200,0)),"")</f>
        <v/>
      </c>
      <c r="G72">
        <f t="shared" si="1"/>
        <v>0</v>
      </c>
      <c r="H72" s="1" t="str">
        <f>_xlfn.IFNA(INDEX('Detailed Scores Group B'!$AB$4:$AB$200,MATCH('Selected Projects Group B'!A72,'Detailed Scores Group B'!$B$4:$B$200,0)),"")</f>
        <v/>
      </c>
      <c r="I72" t="str">
        <f>_xlfn.IFNA(INDEX('Detailed Scores Group B'!$AD$4:$AD$200,MATCH('Selected Projects Group B'!A72,'Detailed Scores Group B'!$B$4:$B$200,0)),"")</f>
        <v/>
      </c>
    </row>
    <row r="73" spans="1:9">
      <c r="A73" s="50"/>
      <c r="B73" t="str">
        <f>_xlfn.IFNA(INDEX('Detailed Scores Group B'!$D$4:$D$200,MATCH('Selected Projects Group B'!A73,'Detailed Scores Group B'!$B$4:$B$200,0)),"")</f>
        <v/>
      </c>
      <c r="C73" t="str">
        <f>_xlfn.IFNA(INDEX('Detailed Scores Group B'!$A$4:$A$200,MATCH('Selected Projects Group B'!A73,'Detailed Scores Group B'!$B$4:$B$200,0)),"")</f>
        <v/>
      </c>
      <c r="D73" t="str">
        <f>_xlfn.IFNA(INDEX('Detailed Scores Group B'!$C$4:$C$200,MATCH('Selected Projects Group B'!A73,'Detailed Scores Group B'!$B$4:$B$200,0)),"")</f>
        <v/>
      </c>
      <c r="E73" t="str">
        <f>_xlfn.IFNA(IF(ISBLANK(INDEX('Detailed Scores Group B'!$E$2:$E$200,MATCH('Selected Projects Group B'!A73,'Detailed Scores Group B'!$B$2:$B$200,0))),D73,INDEX('Detailed Scores Group B'!$E$2:$E$200,MATCH('Selected Projects Group B'!A73,'Detailed Scores Group B'!$B$2:$B$200,0))),"")</f>
        <v/>
      </c>
      <c r="F73" s="1" t="str">
        <f>_xlfn.IFNA(INDEX('Detailed Scores Group B'!$F$4:$F$200,MATCH('Selected Projects Group B'!A73,'Detailed Scores Group B'!$B$4:$B$200,0)),"")</f>
        <v/>
      </c>
      <c r="G73">
        <f t="shared" si="1"/>
        <v>0</v>
      </c>
      <c r="H73" s="1" t="str">
        <f>_xlfn.IFNA(INDEX('Detailed Scores Group B'!$AB$4:$AB$200,MATCH('Selected Projects Group B'!A73,'Detailed Scores Group B'!$B$4:$B$200,0)),"")</f>
        <v/>
      </c>
      <c r="I73" t="str">
        <f>_xlfn.IFNA(INDEX('Detailed Scores Group B'!$AD$4:$AD$200,MATCH('Selected Projects Group B'!A73,'Detailed Scores Group B'!$B$4:$B$200,0)),"")</f>
        <v/>
      </c>
    </row>
    <row r="74" spans="1:9">
      <c r="A74" s="50"/>
      <c r="B74" t="str">
        <f>_xlfn.IFNA(INDEX('Detailed Scores Group B'!$D$4:$D$200,MATCH('Selected Projects Group B'!A74,'Detailed Scores Group B'!$B$4:$B$200,0)),"")</f>
        <v/>
      </c>
      <c r="C74" t="str">
        <f>_xlfn.IFNA(INDEX('Detailed Scores Group B'!$A$4:$A$200,MATCH('Selected Projects Group B'!A74,'Detailed Scores Group B'!$B$4:$B$200,0)),"")</f>
        <v/>
      </c>
      <c r="D74" t="str">
        <f>_xlfn.IFNA(INDEX('Detailed Scores Group B'!$C$4:$C$200,MATCH('Selected Projects Group B'!A74,'Detailed Scores Group B'!$B$4:$B$200,0)),"")</f>
        <v/>
      </c>
      <c r="E74" t="str">
        <f>_xlfn.IFNA(IF(ISBLANK(INDEX('Detailed Scores Group B'!$E$2:$E$200,MATCH('Selected Projects Group B'!A74,'Detailed Scores Group B'!$B$2:$B$200,0))),D74,INDEX('Detailed Scores Group B'!$E$2:$E$200,MATCH('Selected Projects Group B'!A74,'Detailed Scores Group B'!$B$2:$B$200,0))),"")</f>
        <v/>
      </c>
      <c r="F74" s="1" t="str">
        <f>_xlfn.IFNA(INDEX('Detailed Scores Group B'!$F$4:$F$200,MATCH('Selected Projects Group B'!A74,'Detailed Scores Group B'!$B$4:$B$200,0)),"")</f>
        <v/>
      </c>
      <c r="G74">
        <f t="shared" si="1"/>
        <v>0</v>
      </c>
      <c r="H74" s="1" t="str">
        <f>_xlfn.IFNA(INDEX('Detailed Scores Group B'!$AB$4:$AB$200,MATCH('Selected Projects Group B'!A74,'Detailed Scores Group B'!$B$4:$B$200,0)),"")</f>
        <v/>
      </c>
      <c r="I74" t="str">
        <f>_xlfn.IFNA(INDEX('Detailed Scores Group B'!$AD$4:$AD$200,MATCH('Selected Projects Group B'!A74,'Detailed Scores Group B'!$B$4:$B$200,0)),"")</f>
        <v/>
      </c>
    </row>
    <row r="75" spans="1:9">
      <c r="A75" s="50"/>
      <c r="B75" t="str">
        <f>_xlfn.IFNA(INDEX('Detailed Scores Group B'!$D$4:$D$200,MATCH('Selected Projects Group B'!A75,'Detailed Scores Group B'!$B$4:$B$200,0)),"")</f>
        <v/>
      </c>
      <c r="C75" t="str">
        <f>_xlfn.IFNA(INDEX('Detailed Scores Group B'!$A$4:$A$200,MATCH('Selected Projects Group B'!A75,'Detailed Scores Group B'!$B$4:$B$200,0)),"")</f>
        <v/>
      </c>
      <c r="D75" t="str">
        <f>_xlfn.IFNA(INDEX('Detailed Scores Group B'!$C$4:$C$200,MATCH('Selected Projects Group B'!A75,'Detailed Scores Group B'!$B$4:$B$200,0)),"")</f>
        <v/>
      </c>
      <c r="E75" t="str">
        <f>_xlfn.IFNA(IF(ISBLANK(INDEX('Detailed Scores Group B'!$E$2:$E$200,MATCH('Selected Projects Group B'!A75,'Detailed Scores Group B'!$B$2:$B$200,0))),D75,INDEX('Detailed Scores Group B'!$E$2:$E$200,MATCH('Selected Projects Group B'!A75,'Detailed Scores Group B'!$B$2:$B$200,0))),"")</f>
        <v/>
      </c>
      <c r="F75" s="1" t="str">
        <f>_xlfn.IFNA(INDEX('Detailed Scores Group B'!$F$4:$F$200,MATCH('Selected Projects Group B'!A75,'Detailed Scores Group B'!$B$4:$B$200,0)),"")</f>
        <v/>
      </c>
      <c r="G75">
        <f t="shared" si="1"/>
        <v>0</v>
      </c>
      <c r="H75" s="1" t="str">
        <f>_xlfn.IFNA(INDEX('Detailed Scores Group B'!$AB$4:$AB$200,MATCH('Selected Projects Group B'!A75,'Detailed Scores Group B'!$B$4:$B$200,0)),"")</f>
        <v/>
      </c>
      <c r="I75" t="str">
        <f>_xlfn.IFNA(INDEX('Detailed Scores Group B'!$AD$4:$AD$200,MATCH('Selected Projects Group B'!A75,'Detailed Scores Group B'!$B$4:$B$200,0)),"")</f>
        <v/>
      </c>
    </row>
    <row r="76" spans="1:9">
      <c r="A76" s="50"/>
      <c r="B76" t="str">
        <f>_xlfn.IFNA(INDEX('Detailed Scores Group B'!$D$4:$D$200,MATCH('Selected Projects Group B'!A76,'Detailed Scores Group B'!$B$4:$B$200,0)),"")</f>
        <v/>
      </c>
      <c r="C76" t="str">
        <f>_xlfn.IFNA(INDEX('Detailed Scores Group B'!$A$4:$A$200,MATCH('Selected Projects Group B'!A76,'Detailed Scores Group B'!$B$4:$B$200,0)),"")</f>
        <v/>
      </c>
      <c r="D76" t="str">
        <f>_xlfn.IFNA(INDEX('Detailed Scores Group B'!$C$4:$C$200,MATCH('Selected Projects Group B'!A76,'Detailed Scores Group B'!$B$4:$B$200,0)),"")</f>
        <v/>
      </c>
      <c r="E76" t="str">
        <f>_xlfn.IFNA(IF(ISBLANK(INDEX('Detailed Scores Group B'!$E$2:$E$200,MATCH('Selected Projects Group B'!A76,'Detailed Scores Group B'!$B$2:$B$200,0))),D76,INDEX('Detailed Scores Group B'!$E$2:$E$200,MATCH('Selected Projects Group B'!A76,'Detailed Scores Group B'!$B$2:$B$200,0))),"")</f>
        <v/>
      </c>
      <c r="F76" s="1" t="str">
        <f>_xlfn.IFNA(INDEX('Detailed Scores Group B'!$F$4:$F$200,MATCH('Selected Projects Group B'!A76,'Detailed Scores Group B'!$B$4:$B$200,0)),"")</f>
        <v/>
      </c>
      <c r="G76">
        <f t="shared" si="1"/>
        <v>0</v>
      </c>
      <c r="H76" s="1" t="str">
        <f>_xlfn.IFNA(INDEX('Detailed Scores Group B'!$AB$4:$AB$200,MATCH('Selected Projects Group B'!A76,'Detailed Scores Group B'!$B$4:$B$200,0)),"")</f>
        <v/>
      </c>
      <c r="I76" t="str">
        <f>_xlfn.IFNA(INDEX('Detailed Scores Group B'!$AD$4:$AD$200,MATCH('Selected Projects Group B'!A76,'Detailed Scores Group B'!$B$4:$B$200,0)),"")</f>
        <v/>
      </c>
    </row>
    <row r="77" spans="1:9">
      <c r="A77" s="50"/>
      <c r="B77" t="str">
        <f>_xlfn.IFNA(INDEX('Detailed Scores Group B'!$D$4:$D$200,MATCH('Selected Projects Group B'!A77,'Detailed Scores Group B'!$B$4:$B$200,0)),"")</f>
        <v/>
      </c>
      <c r="C77" t="str">
        <f>_xlfn.IFNA(INDEX('Detailed Scores Group B'!$A$4:$A$200,MATCH('Selected Projects Group B'!A77,'Detailed Scores Group B'!$B$4:$B$200,0)),"")</f>
        <v/>
      </c>
      <c r="D77" t="str">
        <f>_xlfn.IFNA(INDEX('Detailed Scores Group B'!$C$4:$C$200,MATCH('Selected Projects Group B'!A77,'Detailed Scores Group B'!$B$4:$B$200,0)),"")</f>
        <v/>
      </c>
      <c r="E77" t="str">
        <f>_xlfn.IFNA(IF(ISBLANK(INDEX('Detailed Scores Group B'!$E$2:$E$200,MATCH('Selected Projects Group B'!A77,'Detailed Scores Group B'!$B$2:$B$200,0))),D77,INDEX('Detailed Scores Group B'!$E$2:$E$200,MATCH('Selected Projects Group B'!A77,'Detailed Scores Group B'!$B$2:$B$200,0))),"")</f>
        <v/>
      </c>
      <c r="F77" s="1" t="str">
        <f>_xlfn.IFNA(INDEX('Detailed Scores Group B'!$F$4:$F$200,MATCH('Selected Projects Group B'!A77,'Detailed Scores Group B'!$B$4:$B$200,0)),"")</f>
        <v/>
      </c>
      <c r="G77">
        <f t="shared" si="1"/>
        <v>0</v>
      </c>
      <c r="H77" s="1" t="str">
        <f>_xlfn.IFNA(INDEX('Detailed Scores Group B'!$AB$4:$AB$200,MATCH('Selected Projects Group B'!A77,'Detailed Scores Group B'!$B$4:$B$200,0)),"")</f>
        <v/>
      </c>
      <c r="I77" t="str">
        <f>_xlfn.IFNA(INDEX('Detailed Scores Group B'!$AD$4:$AD$200,MATCH('Selected Projects Group B'!A77,'Detailed Scores Group B'!$B$4:$B$200,0)),"")</f>
        <v/>
      </c>
    </row>
    <row r="78" spans="1:9">
      <c r="A78" s="50"/>
      <c r="B78" t="str">
        <f>_xlfn.IFNA(INDEX('Detailed Scores Group B'!$D$4:$D$200,MATCH('Selected Projects Group B'!A78,'Detailed Scores Group B'!$B$4:$B$200,0)),"")</f>
        <v/>
      </c>
      <c r="C78" t="str">
        <f>_xlfn.IFNA(INDEX('Detailed Scores Group B'!$A$4:$A$200,MATCH('Selected Projects Group B'!A78,'Detailed Scores Group B'!$B$4:$B$200,0)),"")</f>
        <v/>
      </c>
      <c r="D78" t="str">
        <f>_xlfn.IFNA(INDEX('Detailed Scores Group B'!$C$4:$C$200,MATCH('Selected Projects Group B'!A78,'Detailed Scores Group B'!$B$4:$B$200,0)),"")</f>
        <v/>
      </c>
      <c r="E78" t="str">
        <f>_xlfn.IFNA(IF(ISBLANK(INDEX('Detailed Scores Group B'!$E$2:$E$200,MATCH('Selected Projects Group B'!A78,'Detailed Scores Group B'!$B$2:$B$200,0))),D78,INDEX('Detailed Scores Group B'!$E$2:$E$200,MATCH('Selected Projects Group B'!A78,'Detailed Scores Group B'!$B$2:$B$200,0))),"")</f>
        <v/>
      </c>
      <c r="F78" s="1" t="str">
        <f>_xlfn.IFNA(INDEX('Detailed Scores Group B'!$F$4:$F$200,MATCH('Selected Projects Group B'!A78,'Detailed Scores Group B'!$B$4:$B$200,0)),"")</f>
        <v/>
      </c>
      <c r="G78">
        <f t="shared" si="1"/>
        <v>0</v>
      </c>
      <c r="H78" s="1" t="str">
        <f>_xlfn.IFNA(INDEX('Detailed Scores Group B'!$AB$4:$AB$200,MATCH('Selected Projects Group B'!A78,'Detailed Scores Group B'!$B$4:$B$200,0)),"")</f>
        <v/>
      </c>
      <c r="I78" t="str">
        <f>_xlfn.IFNA(INDEX('Detailed Scores Group B'!$AD$4:$AD$200,MATCH('Selected Projects Group B'!A78,'Detailed Scores Group B'!$B$4:$B$200,0)),"")</f>
        <v/>
      </c>
    </row>
    <row r="79" spans="1:9">
      <c r="A79" s="50"/>
      <c r="B79" t="str">
        <f>_xlfn.IFNA(INDEX('Detailed Scores Group B'!$D$4:$D$200,MATCH('Selected Projects Group B'!A79,'Detailed Scores Group B'!$B$4:$B$200,0)),"")</f>
        <v/>
      </c>
      <c r="C79" t="str">
        <f>_xlfn.IFNA(INDEX('Detailed Scores Group B'!$A$4:$A$200,MATCH('Selected Projects Group B'!A79,'Detailed Scores Group B'!$B$4:$B$200,0)),"")</f>
        <v/>
      </c>
      <c r="D79" t="str">
        <f>_xlfn.IFNA(INDEX('Detailed Scores Group B'!$C$4:$C$200,MATCH('Selected Projects Group B'!A79,'Detailed Scores Group B'!$B$4:$B$200,0)),"")</f>
        <v/>
      </c>
      <c r="E79" t="str">
        <f>_xlfn.IFNA(IF(ISBLANK(INDEX('Detailed Scores Group B'!$E$2:$E$200,MATCH('Selected Projects Group B'!A79,'Detailed Scores Group B'!$B$2:$B$200,0))),D79,INDEX('Detailed Scores Group B'!$E$2:$E$200,MATCH('Selected Projects Group B'!A79,'Detailed Scores Group B'!$B$2:$B$200,0))),"")</f>
        <v/>
      </c>
      <c r="F79" s="1" t="str">
        <f>_xlfn.IFNA(INDEX('Detailed Scores Group B'!$F$4:$F$200,MATCH('Selected Projects Group B'!A79,'Detailed Scores Group B'!$B$4:$B$200,0)),"")</f>
        <v/>
      </c>
      <c r="G79">
        <f t="shared" si="1"/>
        <v>0</v>
      </c>
      <c r="H79" s="1" t="str">
        <f>_xlfn.IFNA(INDEX('Detailed Scores Group B'!$AB$4:$AB$200,MATCH('Selected Projects Group B'!A79,'Detailed Scores Group B'!$B$4:$B$200,0)),"")</f>
        <v/>
      </c>
      <c r="I79" t="str">
        <f>_xlfn.IFNA(INDEX('Detailed Scores Group B'!$AD$4:$AD$200,MATCH('Selected Projects Group B'!A79,'Detailed Scores Group B'!$B$4:$B$200,0)),"")</f>
        <v/>
      </c>
    </row>
    <row r="80" spans="1:9">
      <c r="A80" s="50"/>
      <c r="B80" t="str">
        <f>_xlfn.IFNA(INDEX('Detailed Scores Group B'!$D$4:$D$200,MATCH('Selected Projects Group B'!A80,'Detailed Scores Group B'!$B$4:$B$200,0)),"")</f>
        <v/>
      </c>
      <c r="C80" t="str">
        <f>_xlfn.IFNA(INDEX('Detailed Scores Group B'!$A$4:$A$200,MATCH('Selected Projects Group B'!A80,'Detailed Scores Group B'!$B$4:$B$200,0)),"")</f>
        <v/>
      </c>
      <c r="D80" t="str">
        <f>_xlfn.IFNA(INDEX('Detailed Scores Group B'!$C$4:$C$200,MATCH('Selected Projects Group B'!A80,'Detailed Scores Group B'!$B$4:$B$200,0)),"")</f>
        <v/>
      </c>
      <c r="E80" t="str">
        <f>_xlfn.IFNA(IF(ISBLANK(INDEX('Detailed Scores Group B'!$E$2:$E$200,MATCH('Selected Projects Group B'!A80,'Detailed Scores Group B'!$B$2:$B$200,0))),D80,INDEX('Detailed Scores Group B'!$E$2:$E$200,MATCH('Selected Projects Group B'!A80,'Detailed Scores Group B'!$B$2:$B$200,0))),"")</f>
        <v/>
      </c>
      <c r="F80" s="1" t="str">
        <f>_xlfn.IFNA(INDEX('Detailed Scores Group B'!$F$4:$F$200,MATCH('Selected Projects Group B'!A80,'Detailed Scores Group B'!$B$4:$B$200,0)),"")</f>
        <v/>
      </c>
      <c r="G80">
        <f t="shared" si="1"/>
        <v>0</v>
      </c>
      <c r="H80" s="1" t="str">
        <f>_xlfn.IFNA(INDEX('Detailed Scores Group B'!$AB$4:$AB$200,MATCH('Selected Projects Group B'!A80,'Detailed Scores Group B'!$B$4:$B$200,0)),"")</f>
        <v/>
      </c>
      <c r="I80" t="str">
        <f>_xlfn.IFNA(INDEX('Detailed Scores Group B'!$AD$4:$AD$200,MATCH('Selected Projects Group B'!A80,'Detailed Scores Group B'!$B$4:$B$200,0)),"")</f>
        <v/>
      </c>
    </row>
    <row r="81" spans="1:9">
      <c r="A81" s="50"/>
      <c r="B81" t="str">
        <f>_xlfn.IFNA(INDEX('Detailed Scores Group B'!$D$4:$D$200,MATCH('Selected Projects Group B'!A81,'Detailed Scores Group B'!$B$4:$B$200,0)),"")</f>
        <v/>
      </c>
      <c r="C81" t="str">
        <f>_xlfn.IFNA(INDEX('Detailed Scores Group B'!$A$4:$A$200,MATCH('Selected Projects Group B'!A81,'Detailed Scores Group B'!$B$4:$B$200,0)),"")</f>
        <v/>
      </c>
      <c r="D81" t="str">
        <f>_xlfn.IFNA(INDEX('Detailed Scores Group B'!$C$4:$C$200,MATCH('Selected Projects Group B'!A81,'Detailed Scores Group B'!$B$4:$B$200,0)),"")</f>
        <v/>
      </c>
      <c r="E81" t="str">
        <f>_xlfn.IFNA(IF(ISBLANK(INDEX('Detailed Scores Group B'!$E$2:$E$200,MATCH('Selected Projects Group B'!A81,'Detailed Scores Group B'!$B$2:$B$200,0))),D81,INDEX('Detailed Scores Group B'!$E$2:$E$200,MATCH('Selected Projects Group B'!A81,'Detailed Scores Group B'!$B$2:$B$200,0))),"")</f>
        <v/>
      </c>
      <c r="F81" s="1" t="str">
        <f>_xlfn.IFNA(INDEX('Detailed Scores Group B'!$F$4:$F$200,MATCH('Selected Projects Group B'!A81,'Detailed Scores Group B'!$B$4:$B$200,0)),"")</f>
        <v/>
      </c>
      <c r="G81">
        <f t="shared" si="1"/>
        <v>0</v>
      </c>
      <c r="H81" s="1" t="str">
        <f>_xlfn.IFNA(INDEX('Detailed Scores Group B'!$AB$4:$AB$200,MATCH('Selected Projects Group B'!A81,'Detailed Scores Group B'!$B$4:$B$200,0)),"")</f>
        <v/>
      </c>
      <c r="I81" t="str">
        <f>_xlfn.IFNA(INDEX('Detailed Scores Group B'!$AD$4:$AD$200,MATCH('Selected Projects Group B'!A81,'Detailed Scores Group B'!$B$4:$B$200,0)),"")</f>
        <v/>
      </c>
    </row>
    <row r="82" spans="1:9">
      <c r="A82" s="50"/>
      <c r="B82" t="str">
        <f>_xlfn.IFNA(INDEX('Detailed Scores Group B'!$D$4:$D$200,MATCH('Selected Projects Group B'!A82,'Detailed Scores Group B'!$B$4:$B$200,0)),"")</f>
        <v/>
      </c>
      <c r="C82" t="str">
        <f>_xlfn.IFNA(INDEX('Detailed Scores Group B'!$A$4:$A$200,MATCH('Selected Projects Group B'!A82,'Detailed Scores Group B'!$B$4:$B$200,0)),"")</f>
        <v/>
      </c>
      <c r="D82" t="str">
        <f>_xlfn.IFNA(INDEX('Detailed Scores Group B'!$C$4:$C$200,MATCH('Selected Projects Group B'!A82,'Detailed Scores Group B'!$B$4:$B$200,0)),"")</f>
        <v/>
      </c>
      <c r="E82" t="str">
        <f>_xlfn.IFNA(IF(ISBLANK(INDEX('Detailed Scores Group B'!$E$2:$E$200,MATCH('Selected Projects Group B'!A82,'Detailed Scores Group B'!$B$2:$B$200,0))),D82,INDEX('Detailed Scores Group B'!$E$2:$E$200,MATCH('Selected Projects Group B'!A82,'Detailed Scores Group B'!$B$2:$B$200,0))),"")</f>
        <v/>
      </c>
      <c r="F82" s="1" t="str">
        <f>_xlfn.IFNA(INDEX('Detailed Scores Group B'!$F$4:$F$200,MATCH('Selected Projects Group B'!A82,'Detailed Scores Group B'!$B$4:$B$200,0)),"")</f>
        <v/>
      </c>
      <c r="G82">
        <f t="shared" si="1"/>
        <v>0</v>
      </c>
      <c r="H82" s="1" t="str">
        <f>_xlfn.IFNA(INDEX('Detailed Scores Group B'!$AB$4:$AB$200,MATCH('Selected Projects Group B'!A82,'Detailed Scores Group B'!$B$4:$B$200,0)),"")</f>
        <v/>
      </c>
      <c r="I82" t="str">
        <f>_xlfn.IFNA(INDEX('Detailed Scores Group B'!$AD$4:$AD$200,MATCH('Selected Projects Group B'!A82,'Detailed Scores Group B'!$B$4:$B$200,0)),"")</f>
        <v/>
      </c>
    </row>
    <row r="83" spans="1:9">
      <c r="A83" s="50"/>
      <c r="B83" t="str">
        <f>_xlfn.IFNA(INDEX('Detailed Scores Group B'!$D$4:$D$200,MATCH('Selected Projects Group B'!A83,'Detailed Scores Group B'!$B$4:$B$200,0)),"")</f>
        <v/>
      </c>
      <c r="C83" t="str">
        <f>_xlfn.IFNA(INDEX('Detailed Scores Group B'!$A$4:$A$200,MATCH('Selected Projects Group B'!A83,'Detailed Scores Group B'!$B$4:$B$200,0)),"")</f>
        <v/>
      </c>
      <c r="D83" t="str">
        <f>_xlfn.IFNA(INDEX('Detailed Scores Group B'!$C$4:$C$200,MATCH('Selected Projects Group B'!A83,'Detailed Scores Group B'!$B$4:$B$200,0)),"")</f>
        <v/>
      </c>
      <c r="E83" t="str">
        <f>_xlfn.IFNA(IF(ISBLANK(INDEX('Detailed Scores Group B'!$E$2:$E$200,MATCH('Selected Projects Group B'!A83,'Detailed Scores Group B'!$B$2:$B$200,0))),D83,INDEX('Detailed Scores Group B'!$E$2:$E$200,MATCH('Selected Projects Group B'!A83,'Detailed Scores Group B'!$B$2:$B$200,0))),"")</f>
        <v/>
      </c>
      <c r="F83" s="1" t="str">
        <f>_xlfn.IFNA(INDEX('Detailed Scores Group B'!$F$4:$F$200,MATCH('Selected Projects Group B'!A83,'Detailed Scores Group B'!$B$4:$B$200,0)),"")</f>
        <v/>
      </c>
      <c r="G83">
        <f t="shared" si="1"/>
        <v>0</v>
      </c>
      <c r="H83" s="1" t="str">
        <f>_xlfn.IFNA(INDEX('Detailed Scores Group B'!$AB$4:$AB$200,MATCH('Selected Projects Group B'!A83,'Detailed Scores Group B'!$B$4:$B$200,0)),"")</f>
        <v/>
      </c>
      <c r="I83" t="str">
        <f>_xlfn.IFNA(INDEX('Detailed Scores Group B'!$AD$4:$AD$200,MATCH('Selected Projects Group B'!A83,'Detailed Scores Group B'!$B$4:$B$200,0)),"")</f>
        <v/>
      </c>
    </row>
    <row r="84" spans="1:9">
      <c r="A84" s="50"/>
      <c r="B84" t="str">
        <f>_xlfn.IFNA(INDEX('Detailed Scores Group B'!$D$4:$D$200,MATCH('Selected Projects Group B'!A84,'Detailed Scores Group B'!$B$4:$B$200,0)),"")</f>
        <v/>
      </c>
      <c r="C84" t="str">
        <f>_xlfn.IFNA(INDEX('Detailed Scores Group B'!$A$4:$A$200,MATCH('Selected Projects Group B'!A84,'Detailed Scores Group B'!$B$4:$B$200,0)),"")</f>
        <v/>
      </c>
      <c r="D84" t="str">
        <f>_xlfn.IFNA(INDEX('Detailed Scores Group B'!$C$4:$C$200,MATCH('Selected Projects Group B'!A84,'Detailed Scores Group B'!$B$4:$B$200,0)),"")</f>
        <v/>
      </c>
      <c r="E84" t="str">
        <f>_xlfn.IFNA(IF(ISBLANK(INDEX('Detailed Scores Group B'!$E$2:$E$200,MATCH('Selected Projects Group B'!A84,'Detailed Scores Group B'!$B$2:$B$200,0))),D84,INDEX('Detailed Scores Group B'!$E$2:$E$200,MATCH('Selected Projects Group B'!A84,'Detailed Scores Group B'!$B$2:$B$200,0))),"")</f>
        <v/>
      </c>
      <c r="F84" s="1" t="str">
        <f>_xlfn.IFNA(INDEX('Detailed Scores Group B'!$F$4:$F$200,MATCH('Selected Projects Group B'!A84,'Detailed Scores Group B'!$B$4:$B$200,0)),"")</f>
        <v/>
      </c>
      <c r="G84">
        <f t="shared" si="1"/>
        <v>0</v>
      </c>
      <c r="H84" s="1" t="str">
        <f>_xlfn.IFNA(INDEX('Detailed Scores Group B'!$AB$4:$AB$200,MATCH('Selected Projects Group B'!A84,'Detailed Scores Group B'!$B$4:$B$200,0)),"")</f>
        <v/>
      </c>
      <c r="I84" t="str">
        <f>_xlfn.IFNA(INDEX('Detailed Scores Group B'!$AD$4:$AD$200,MATCH('Selected Projects Group B'!A84,'Detailed Scores Group B'!$B$4:$B$200,0)),"")</f>
        <v/>
      </c>
    </row>
    <row r="85" spans="1:9">
      <c r="A85" s="50"/>
      <c r="B85" t="str">
        <f>_xlfn.IFNA(INDEX('Detailed Scores Group B'!$D$4:$D$200,MATCH('Selected Projects Group B'!A85,'Detailed Scores Group B'!$B$4:$B$200,0)),"")</f>
        <v/>
      </c>
      <c r="C85" t="str">
        <f>_xlfn.IFNA(INDEX('Detailed Scores Group B'!$A$4:$A$200,MATCH('Selected Projects Group B'!A85,'Detailed Scores Group B'!$B$4:$B$200,0)),"")</f>
        <v/>
      </c>
      <c r="D85" t="str">
        <f>_xlfn.IFNA(INDEX('Detailed Scores Group B'!$C$4:$C$200,MATCH('Selected Projects Group B'!A85,'Detailed Scores Group B'!$B$4:$B$200,0)),"")</f>
        <v/>
      </c>
      <c r="E85" t="str">
        <f>_xlfn.IFNA(IF(ISBLANK(INDEX('Detailed Scores Group B'!$E$2:$E$200,MATCH('Selected Projects Group B'!A85,'Detailed Scores Group B'!$B$2:$B$200,0))),D85,INDEX('Detailed Scores Group B'!$E$2:$E$200,MATCH('Selected Projects Group B'!A85,'Detailed Scores Group B'!$B$2:$B$200,0))),"")</f>
        <v/>
      </c>
      <c r="F85" s="1" t="str">
        <f>_xlfn.IFNA(INDEX('Detailed Scores Group B'!$F$4:$F$200,MATCH('Selected Projects Group B'!A85,'Detailed Scores Group B'!$B$4:$B$200,0)),"")</f>
        <v/>
      </c>
      <c r="G85">
        <f t="shared" si="1"/>
        <v>0</v>
      </c>
      <c r="H85" s="1" t="str">
        <f>_xlfn.IFNA(INDEX('Detailed Scores Group B'!$AB$4:$AB$200,MATCH('Selected Projects Group B'!A85,'Detailed Scores Group B'!$B$4:$B$200,0)),"")</f>
        <v/>
      </c>
      <c r="I85" t="str">
        <f>_xlfn.IFNA(INDEX('Detailed Scores Group B'!$AD$4:$AD$200,MATCH('Selected Projects Group B'!A85,'Detailed Scores Group B'!$B$4:$B$200,0)),"")</f>
        <v/>
      </c>
    </row>
    <row r="86" spans="1:9">
      <c r="A86" s="50"/>
      <c r="B86" t="str">
        <f>_xlfn.IFNA(INDEX('Detailed Scores Group B'!$D$4:$D$200,MATCH('Selected Projects Group B'!A86,'Detailed Scores Group B'!$B$4:$B$200,0)),"")</f>
        <v/>
      </c>
      <c r="C86" t="str">
        <f>_xlfn.IFNA(INDEX('Detailed Scores Group B'!$A$4:$A$200,MATCH('Selected Projects Group B'!A86,'Detailed Scores Group B'!$B$4:$B$200,0)),"")</f>
        <v/>
      </c>
      <c r="D86" t="str">
        <f>_xlfn.IFNA(INDEX('Detailed Scores Group B'!$C$4:$C$200,MATCH('Selected Projects Group B'!A86,'Detailed Scores Group B'!$B$4:$B$200,0)),"")</f>
        <v/>
      </c>
      <c r="E86" t="str">
        <f>_xlfn.IFNA(IF(ISBLANK(INDEX('Detailed Scores Group B'!$E$2:$E$200,MATCH('Selected Projects Group B'!A86,'Detailed Scores Group B'!$B$2:$B$200,0))),D86,INDEX('Detailed Scores Group B'!$E$2:$E$200,MATCH('Selected Projects Group B'!A86,'Detailed Scores Group B'!$B$2:$B$200,0))),"")</f>
        <v/>
      </c>
      <c r="F86" s="1" t="str">
        <f>_xlfn.IFNA(INDEX('Detailed Scores Group B'!$F$4:$F$200,MATCH('Selected Projects Group B'!A86,'Detailed Scores Group B'!$B$4:$B$200,0)),"")</f>
        <v/>
      </c>
      <c r="G86">
        <f t="shared" si="1"/>
        <v>0</v>
      </c>
      <c r="H86" s="1" t="str">
        <f>_xlfn.IFNA(INDEX('Detailed Scores Group B'!$AB$4:$AB$200,MATCH('Selected Projects Group B'!A86,'Detailed Scores Group B'!$B$4:$B$200,0)),"")</f>
        <v/>
      </c>
      <c r="I86" t="str">
        <f>_xlfn.IFNA(INDEX('Detailed Scores Group B'!$AD$4:$AD$200,MATCH('Selected Projects Group B'!A86,'Detailed Scores Group B'!$B$4:$B$200,0)),"")</f>
        <v/>
      </c>
    </row>
    <row r="87" spans="1:9">
      <c r="A87" s="50"/>
      <c r="B87" t="str">
        <f>_xlfn.IFNA(INDEX('Detailed Scores Group B'!$D$4:$D$200,MATCH('Selected Projects Group B'!A87,'Detailed Scores Group B'!$B$4:$B$200,0)),"")</f>
        <v/>
      </c>
      <c r="C87" t="str">
        <f>_xlfn.IFNA(INDEX('Detailed Scores Group B'!$A$4:$A$200,MATCH('Selected Projects Group B'!A87,'Detailed Scores Group B'!$B$4:$B$200,0)),"")</f>
        <v/>
      </c>
      <c r="D87" t="str">
        <f>_xlfn.IFNA(INDEX('Detailed Scores Group B'!$C$4:$C$200,MATCH('Selected Projects Group B'!A87,'Detailed Scores Group B'!$B$4:$B$200,0)),"")</f>
        <v/>
      </c>
      <c r="E87" t="str">
        <f>_xlfn.IFNA(IF(ISBLANK(INDEX('Detailed Scores Group B'!$E$2:$E$200,MATCH('Selected Projects Group B'!A87,'Detailed Scores Group B'!$B$2:$B$200,0))),D87,INDEX('Detailed Scores Group B'!$E$2:$E$200,MATCH('Selected Projects Group B'!A87,'Detailed Scores Group B'!$B$2:$B$200,0))),"")</f>
        <v/>
      </c>
      <c r="F87" s="1" t="str">
        <f>_xlfn.IFNA(INDEX('Detailed Scores Group B'!$F$4:$F$200,MATCH('Selected Projects Group B'!A87,'Detailed Scores Group B'!$B$4:$B$200,0)),"")</f>
        <v/>
      </c>
      <c r="G87">
        <f t="shared" si="1"/>
        <v>0</v>
      </c>
      <c r="H87" s="1" t="str">
        <f>_xlfn.IFNA(INDEX('Detailed Scores Group B'!$AB$4:$AB$200,MATCH('Selected Projects Group B'!A87,'Detailed Scores Group B'!$B$4:$B$200,0)),"")</f>
        <v/>
      </c>
      <c r="I87" t="str">
        <f>_xlfn.IFNA(INDEX('Detailed Scores Group B'!$AD$4:$AD$200,MATCH('Selected Projects Group B'!A87,'Detailed Scores Group B'!$B$4:$B$200,0)),"")</f>
        <v/>
      </c>
    </row>
    <row r="88" spans="1:9">
      <c r="A88" s="50"/>
      <c r="B88" t="str">
        <f>_xlfn.IFNA(INDEX('Detailed Scores Group B'!$D$4:$D$200,MATCH('Selected Projects Group B'!A88,'Detailed Scores Group B'!$B$4:$B$200,0)),"")</f>
        <v/>
      </c>
      <c r="C88" t="str">
        <f>_xlfn.IFNA(INDEX('Detailed Scores Group B'!$A$4:$A$200,MATCH('Selected Projects Group B'!A88,'Detailed Scores Group B'!$B$4:$B$200,0)),"")</f>
        <v/>
      </c>
      <c r="D88" t="str">
        <f>_xlfn.IFNA(INDEX('Detailed Scores Group B'!$C$4:$C$200,MATCH('Selected Projects Group B'!A88,'Detailed Scores Group B'!$B$4:$B$200,0)),"")</f>
        <v/>
      </c>
      <c r="E88" t="str">
        <f>_xlfn.IFNA(IF(ISBLANK(INDEX('Detailed Scores Group B'!$E$2:$E$200,MATCH('Selected Projects Group B'!A88,'Detailed Scores Group B'!$B$2:$B$200,0))),D88,INDEX('Detailed Scores Group B'!$E$2:$E$200,MATCH('Selected Projects Group B'!A88,'Detailed Scores Group B'!$B$2:$B$200,0))),"")</f>
        <v/>
      </c>
      <c r="F88" s="1" t="str">
        <f>_xlfn.IFNA(INDEX('Detailed Scores Group B'!$F$4:$F$200,MATCH('Selected Projects Group B'!A88,'Detailed Scores Group B'!$B$4:$B$200,0)),"")</f>
        <v/>
      </c>
      <c r="G88">
        <f t="shared" si="1"/>
        <v>0</v>
      </c>
      <c r="H88" s="1" t="str">
        <f>_xlfn.IFNA(INDEX('Detailed Scores Group B'!$AB$4:$AB$200,MATCH('Selected Projects Group B'!A88,'Detailed Scores Group B'!$B$4:$B$200,0)),"")</f>
        <v/>
      </c>
      <c r="I88" t="str">
        <f>_xlfn.IFNA(INDEX('Detailed Scores Group B'!$AD$4:$AD$200,MATCH('Selected Projects Group B'!A88,'Detailed Scores Group B'!$B$4:$B$200,0)),"")</f>
        <v/>
      </c>
    </row>
    <row r="89" spans="1:9">
      <c r="A89" s="50"/>
      <c r="B89" t="str">
        <f>_xlfn.IFNA(INDEX('Detailed Scores Group B'!$D$4:$D$200,MATCH('Selected Projects Group B'!A89,'Detailed Scores Group B'!$B$4:$B$200,0)),"")</f>
        <v/>
      </c>
      <c r="C89" t="str">
        <f>_xlfn.IFNA(INDEX('Detailed Scores Group B'!$A$4:$A$200,MATCH('Selected Projects Group B'!A89,'Detailed Scores Group B'!$B$4:$B$200,0)),"")</f>
        <v/>
      </c>
      <c r="D89" t="str">
        <f>_xlfn.IFNA(INDEX('Detailed Scores Group B'!$C$4:$C$200,MATCH('Selected Projects Group B'!A89,'Detailed Scores Group B'!$B$4:$B$200,0)),"")</f>
        <v/>
      </c>
      <c r="E89" t="str">
        <f>_xlfn.IFNA(IF(ISBLANK(INDEX('Detailed Scores Group B'!$E$2:$E$200,MATCH('Selected Projects Group B'!A89,'Detailed Scores Group B'!$B$2:$B$200,0))),D89,INDEX('Detailed Scores Group B'!$E$2:$E$200,MATCH('Selected Projects Group B'!A89,'Detailed Scores Group B'!$B$2:$B$200,0))),"")</f>
        <v/>
      </c>
      <c r="F89" s="1" t="str">
        <f>_xlfn.IFNA(INDEX('Detailed Scores Group B'!$F$4:$F$200,MATCH('Selected Projects Group B'!A89,'Detailed Scores Group B'!$B$4:$B$200,0)),"")</f>
        <v/>
      </c>
      <c r="G89">
        <f t="shared" si="1"/>
        <v>0</v>
      </c>
      <c r="H89" s="1" t="str">
        <f>_xlfn.IFNA(INDEX('Detailed Scores Group B'!$AB$4:$AB$200,MATCH('Selected Projects Group B'!A89,'Detailed Scores Group B'!$B$4:$B$200,0)),"")</f>
        <v/>
      </c>
      <c r="I89" t="str">
        <f>_xlfn.IFNA(INDEX('Detailed Scores Group B'!$AD$4:$AD$200,MATCH('Selected Projects Group B'!A89,'Detailed Scores Group B'!$B$4:$B$200,0)),"")</f>
        <v/>
      </c>
    </row>
    <row r="90" spans="1:9">
      <c r="A90" s="50"/>
      <c r="B90" t="str">
        <f>_xlfn.IFNA(INDEX('Detailed Scores Group B'!$D$4:$D$200,MATCH('Selected Projects Group B'!A90,'Detailed Scores Group B'!$B$4:$B$200,0)),"")</f>
        <v/>
      </c>
      <c r="C90" t="str">
        <f>_xlfn.IFNA(INDEX('Detailed Scores Group B'!$A$4:$A$200,MATCH('Selected Projects Group B'!A90,'Detailed Scores Group B'!$B$4:$B$200,0)),"")</f>
        <v/>
      </c>
      <c r="D90" t="str">
        <f>_xlfn.IFNA(INDEX('Detailed Scores Group B'!$C$4:$C$200,MATCH('Selected Projects Group B'!A90,'Detailed Scores Group B'!$B$4:$B$200,0)),"")</f>
        <v/>
      </c>
      <c r="E90" t="str">
        <f>_xlfn.IFNA(IF(ISBLANK(INDEX('Detailed Scores Group B'!$E$2:$E$200,MATCH('Selected Projects Group B'!A90,'Detailed Scores Group B'!$B$2:$B$200,0))),D90,INDEX('Detailed Scores Group B'!$E$2:$E$200,MATCH('Selected Projects Group B'!A90,'Detailed Scores Group B'!$B$2:$B$200,0))),"")</f>
        <v/>
      </c>
      <c r="F90" s="1" t="str">
        <f>_xlfn.IFNA(INDEX('Detailed Scores Group B'!$F$4:$F$200,MATCH('Selected Projects Group B'!A90,'Detailed Scores Group B'!$B$4:$B$200,0)),"")</f>
        <v/>
      </c>
      <c r="G90">
        <f t="shared" si="1"/>
        <v>0</v>
      </c>
      <c r="H90" s="1" t="str">
        <f>_xlfn.IFNA(INDEX('Detailed Scores Group B'!$AB$4:$AB$200,MATCH('Selected Projects Group B'!A90,'Detailed Scores Group B'!$B$4:$B$200,0)),"")</f>
        <v/>
      </c>
      <c r="I90" t="str">
        <f>_xlfn.IFNA(INDEX('Detailed Scores Group B'!$AD$4:$AD$200,MATCH('Selected Projects Group B'!A90,'Detailed Scores Group B'!$B$4:$B$200,0)),"")</f>
        <v/>
      </c>
    </row>
    <row r="91" spans="1:9">
      <c r="A91" s="50"/>
      <c r="B91" t="str">
        <f>_xlfn.IFNA(INDEX('Detailed Scores Group B'!$D$4:$D$200,MATCH('Selected Projects Group B'!A91,'Detailed Scores Group B'!$B$4:$B$200,0)),"")</f>
        <v/>
      </c>
      <c r="C91" t="str">
        <f>_xlfn.IFNA(INDEX('Detailed Scores Group B'!$A$4:$A$200,MATCH('Selected Projects Group B'!A91,'Detailed Scores Group B'!$B$4:$B$200,0)),"")</f>
        <v/>
      </c>
      <c r="D91" t="str">
        <f>_xlfn.IFNA(INDEX('Detailed Scores Group B'!$C$4:$C$200,MATCH('Selected Projects Group B'!A91,'Detailed Scores Group B'!$B$4:$B$200,0)),"")</f>
        <v/>
      </c>
      <c r="E91" t="str">
        <f>_xlfn.IFNA(IF(ISBLANK(INDEX('Detailed Scores Group B'!$E$2:$E$200,MATCH('Selected Projects Group B'!A91,'Detailed Scores Group B'!$B$2:$B$200,0))),D91,INDEX('Detailed Scores Group B'!$E$2:$E$200,MATCH('Selected Projects Group B'!A91,'Detailed Scores Group B'!$B$2:$B$200,0))),"")</f>
        <v/>
      </c>
      <c r="F91" s="1" t="str">
        <f>_xlfn.IFNA(INDEX('Detailed Scores Group B'!$F$4:$F$200,MATCH('Selected Projects Group B'!A91,'Detailed Scores Group B'!$B$4:$B$200,0)),"")</f>
        <v/>
      </c>
      <c r="G91">
        <f t="shared" si="1"/>
        <v>0</v>
      </c>
      <c r="H91" s="1" t="str">
        <f>_xlfn.IFNA(INDEX('Detailed Scores Group B'!$AB$4:$AB$200,MATCH('Selected Projects Group B'!A91,'Detailed Scores Group B'!$B$4:$B$200,0)),"")</f>
        <v/>
      </c>
      <c r="I91" t="str">
        <f>_xlfn.IFNA(INDEX('Detailed Scores Group B'!$AD$4:$AD$200,MATCH('Selected Projects Group B'!A91,'Detailed Scores Group B'!$B$4:$B$200,0)),"")</f>
        <v/>
      </c>
    </row>
    <row r="92" spans="1:9">
      <c r="A92" s="50"/>
      <c r="B92" t="str">
        <f>_xlfn.IFNA(INDEX('Detailed Scores Group B'!$D$4:$D$200,MATCH('Selected Projects Group B'!A92,'Detailed Scores Group B'!$B$4:$B$200,0)),"")</f>
        <v/>
      </c>
      <c r="C92" t="str">
        <f>_xlfn.IFNA(INDEX('Detailed Scores Group B'!$A$4:$A$200,MATCH('Selected Projects Group B'!A92,'Detailed Scores Group B'!$B$4:$B$200,0)),"")</f>
        <v/>
      </c>
      <c r="D92" t="str">
        <f>_xlfn.IFNA(INDEX('Detailed Scores Group B'!$C$4:$C$200,MATCH('Selected Projects Group B'!A92,'Detailed Scores Group B'!$B$4:$B$200,0)),"")</f>
        <v/>
      </c>
      <c r="E92" t="str">
        <f>_xlfn.IFNA(IF(ISBLANK(INDEX('Detailed Scores Group B'!$E$2:$E$200,MATCH('Selected Projects Group B'!A92,'Detailed Scores Group B'!$B$2:$B$200,0))),D92,INDEX('Detailed Scores Group B'!$E$2:$E$200,MATCH('Selected Projects Group B'!A92,'Detailed Scores Group B'!$B$2:$B$200,0))),"")</f>
        <v/>
      </c>
      <c r="F92" s="1" t="str">
        <f>_xlfn.IFNA(INDEX('Detailed Scores Group B'!$F$4:$F$200,MATCH('Selected Projects Group B'!A92,'Detailed Scores Group B'!$B$4:$B$200,0)),"")</f>
        <v/>
      </c>
      <c r="G92">
        <f t="shared" si="1"/>
        <v>0</v>
      </c>
      <c r="H92" s="1" t="str">
        <f>_xlfn.IFNA(INDEX('Detailed Scores Group B'!$AB$4:$AB$200,MATCH('Selected Projects Group B'!A92,'Detailed Scores Group B'!$B$4:$B$200,0)),"")</f>
        <v/>
      </c>
      <c r="I92" t="str">
        <f>_xlfn.IFNA(INDEX('Detailed Scores Group B'!$AD$4:$AD$200,MATCH('Selected Projects Group B'!A92,'Detailed Scores Group B'!$B$4:$B$200,0)),"")</f>
        <v/>
      </c>
    </row>
    <row r="93" spans="1:9">
      <c r="A93" s="50"/>
      <c r="B93" t="str">
        <f>_xlfn.IFNA(INDEX('Detailed Scores Group B'!$D$4:$D$200,MATCH('Selected Projects Group B'!A93,'Detailed Scores Group B'!$B$4:$B$200,0)),"")</f>
        <v/>
      </c>
      <c r="C93" t="str">
        <f>_xlfn.IFNA(INDEX('Detailed Scores Group B'!$A$4:$A$200,MATCH('Selected Projects Group B'!A93,'Detailed Scores Group B'!$B$4:$B$200,0)),"")</f>
        <v/>
      </c>
      <c r="D93" t="str">
        <f>_xlfn.IFNA(INDEX('Detailed Scores Group B'!$C$4:$C$200,MATCH('Selected Projects Group B'!A93,'Detailed Scores Group B'!$B$4:$B$200,0)),"")</f>
        <v/>
      </c>
      <c r="E93" t="str">
        <f>_xlfn.IFNA(IF(ISBLANK(INDEX('Detailed Scores Group B'!$E$2:$E$200,MATCH('Selected Projects Group B'!A93,'Detailed Scores Group B'!$B$2:$B$200,0))),D93,INDEX('Detailed Scores Group B'!$E$2:$E$200,MATCH('Selected Projects Group B'!A93,'Detailed Scores Group B'!$B$2:$B$200,0))),"")</f>
        <v/>
      </c>
      <c r="F93" s="1" t="str">
        <f>_xlfn.IFNA(INDEX('Detailed Scores Group B'!$F$4:$F$200,MATCH('Selected Projects Group B'!A93,'Detailed Scores Group B'!$B$4:$B$200,0)),"")</f>
        <v/>
      </c>
      <c r="G93">
        <f t="shared" si="1"/>
        <v>0</v>
      </c>
      <c r="H93" s="1" t="str">
        <f>_xlfn.IFNA(INDEX('Detailed Scores Group B'!$AB$4:$AB$200,MATCH('Selected Projects Group B'!A93,'Detailed Scores Group B'!$B$4:$B$200,0)),"")</f>
        <v/>
      </c>
      <c r="I93" t="str">
        <f>_xlfn.IFNA(INDEX('Detailed Scores Group B'!$AD$4:$AD$200,MATCH('Selected Projects Group B'!A93,'Detailed Scores Group B'!$B$4:$B$200,0)),"")</f>
        <v/>
      </c>
    </row>
    <row r="94" spans="1:9">
      <c r="A94" s="50"/>
      <c r="B94" t="str">
        <f>_xlfn.IFNA(INDEX('Detailed Scores Group B'!$D$4:$D$200,MATCH('Selected Projects Group B'!A94,'Detailed Scores Group B'!$B$4:$B$200,0)),"")</f>
        <v/>
      </c>
      <c r="C94" t="str">
        <f>_xlfn.IFNA(INDEX('Detailed Scores Group B'!$A$4:$A$200,MATCH('Selected Projects Group B'!A94,'Detailed Scores Group B'!$B$4:$B$200,0)),"")</f>
        <v/>
      </c>
      <c r="D94" t="str">
        <f>_xlfn.IFNA(INDEX('Detailed Scores Group B'!$C$4:$C$200,MATCH('Selected Projects Group B'!A94,'Detailed Scores Group B'!$B$4:$B$200,0)),"")</f>
        <v/>
      </c>
      <c r="E94" t="str">
        <f>_xlfn.IFNA(IF(ISBLANK(INDEX('Detailed Scores Group B'!$E$2:$E$200,MATCH('Selected Projects Group B'!A94,'Detailed Scores Group B'!$B$2:$B$200,0))),D94,INDEX('Detailed Scores Group B'!$E$2:$E$200,MATCH('Selected Projects Group B'!A94,'Detailed Scores Group B'!$B$2:$B$200,0))),"")</f>
        <v/>
      </c>
      <c r="F94" s="1" t="str">
        <f>_xlfn.IFNA(INDEX('Detailed Scores Group B'!$F$4:$F$200,MATCH('Selected Projects Group B'!A94,'Detailed Scores Group B'!$B$4:$B$200,0)),"")</f>
        <v/>
      </c>
      <c r="G94">
        <f t="shared" si="1"/>
        <v>0</v>
      </c>
      <c r="H94" s="1" t="str">
        <f>_xlfn.IFNA(INDEX('Detailed Scores Group B'!$AB$4:$AB$200,MATCH('Selected Projects Group B'!A94,'Detailed Scores Group B'!$B$4:$B$200,0)),"")</f>
        <v/>
      </c>
      <c r="I94" t="str">
        <f>_xlfn.IFNA(INDEX('Detailed Scores Group B'!$AD$4:$AD$200,MATCH('Selected Projects Group B'!A94,'Detailed Scores Group B'!$B$4:$B$200,0)),"")</f>
        <v/>
      </c>
    </row>
    <row r="95" spans="1:9">
      <c r="A95" s="50"/>
      <c r="B95" t="str">
        <f>_xlfn.IFNA(INDEX('Detailed Scores Group B'!$D$4:$D$200,MATCH('Selected Projects Group B'!A95,'Detailed Scores Group B'!$B$4:$B$200,0)),"")</f>
        <v/>
      </c>
      <c r="C95" t="str">
        <f>_xlfn.IFNA(INDEX('Detailed Scores Group B'!$A$4:$A$200,MATCH('Selected Projects Group B'!A95,'Detailed Scores Group B'!$B$4:$B$200,0)),"")</f>
        <v/>
      </c>
      <c r="D95" t="str">
        <f>_xlfn.IFNA(INDEX('Detailed Scores Group B'!$C$4:$C$200,MATCH('Selected Projects Group B'!A95,'Detailed Scores Group B'!$B$4:$B$200,0)),"")</f>
        <v/>
      </c>
      <c r="E95" t="str">
        <f>_xlfn.IFNA(IF(ISBLANK(INDEX('Detailed Scores Group B'!$E$2:$E$200,MATCH('Selected Projects Group B'!A95,'Detailed Scores Group B'!$B$2:$B$200,0))),D95,INDEX('Detailed Scores Group B'!$E$2:$E$200,MATCH('Selected Projects Group B'!A95,'Detailed Scores Group B'!$B$2:$B$200,0))),"")</f>
        <v/>
      </c>
      <c r="F95" s="1" t="str">
        <f>_xlfn.IFNA(INDEX('Detailed Scores Group B'!$F$4:$F$200,MATCH('Selected Projects Group B'!A95,'Detailed Scores Group B'!$B$4:$B$200,0)),"")</f>
        <v/>
      </c>
      <c r="G95">
        <f t="shared" si="1"/>
        <v>0</v>
      </c>
      <c r="H95" s="1" t="str">
        <f>_xlfn.IFNA(INDEX('Detailed Scores Group B'!$AB$4:$AB$200,MATCH('Selected Projects Group B'!A95,'Detailed Scores Group B'!$B$4:$B$200,0)),"")</f>
        <v/>
      </c>
      <c r="I95" t="str">
        <f>_xlfn.IFNA(INDEX('Detailed Scores Group B'!$AD$4:$AD$200,MATCH('Selected Projects Group B'!A95,'Detailed Scores Group B'!$B$4:$B$200,0)),"")</f>
        <v/>
      </c>
    </row>
    <row r="96" spans="1:9">
      <c r="A96" s="50"/>
      <c r="B96" t="str">
        <f>_xlfn.IFNA(INDEX('Detailed Scores Group B'!$D$4:$D$200,MATCH('Selected Projects Group B'!A96,'Detailed Scores Group B'!$B$4:$B$200,0)),"")</f>
        <v/>
      </c>
      <c r="C96" t="str">
        <f>_xlfn.IFNA(INDEX('Detailed Scores Group B'!$A$4:$A$200,MATCH('Selected Projects Group B'!A96,'Detailed Scores Group B'!$B$4:$B$200,0)),"")</f>
        <v/>
      </c>
      <c r="D96" t="str">
        <f>_xlfn.IFNA(INDEX('Detailed Scores Group B'!$C$4:$C$200,MATCH('Selected Projects Group B'!A96,'Detailed Scores Group B'!$B$4:$B$200,0)),"")</f>
        <v/>
      </c>
      <c r="E96" t="str">
        <f>_xlfn.IFNA(IF(ISBLANK(INDEX('Detailed Scores Group B'!$E$2:$E$200,MATCH('Selected Projects Group B'!A96,'Detailed Scores Group B'!$B$2:$B$200,0))),D96,INDEX('Detailed Scores Group B'!$E$2:$E$200,MATCH('Selected Projects Group B'!A96,'Detailed Scores Group B'!$B$2:$B$200,0))),"")</f>
        <v/>
      </c>
      <c r="F96" s="1" t="str">
        <f>_xlfn.IFNA(INDEX('Detailed Scores Group B'!$F$4:$F$200,MATCH('Selected Projects Group B'!A96,'Detailed Scores Group B'!$B$4:$B$200,0)),"")</f>
        <v/>
      </c>
      <c r="G96">
        <f t="shared" si="1"/>
        <v>0</v>
      </c>
      <c r="H96" s="1" t="str">
        <f>_xlfn.IFNA(INDEX('Detailed Scores Group B'!$AB$4:$AB$200,MATCH('Selected Projects Group B'!A96,'Detailed Scores Group B'!$B$4:$B$200,0)),"")</f>
        <v/>
      </c>
      <c r="I96" t="str">
        <f>_xlfn.IFNA(INDEX('Detailed Scores Group B'!$AD$4:$AD$200,MATCH('Selected Projects Group B'!A96,'Detailed Scores Group B'!$B$4:$B$200,0)),"")</f>
        <v/>
      </c>
    </row>
    <row r="97" spans="1:9">
      <c r="A97" s="50"/>
      <c r="B97" t="str">
        <f>_xlfn.IFNA(INDEX('Detailed Scores Group B'!$D$4:$D$200,MATCH('Selected Projects Group B'!A97,'Detailed Scores Group B'!$B$4:$B$200,0)),"")</f>
        <v/>
      </c>
      <c r="C97" t="str">
        <f>_xlfn.IFNA(INDEX('Detailed Scores Group B'!$A$4:$A$200,MATCH('Selected Projects Group B'!A97,'Detailed Scores Group B'!$B$4:$B$200,0)),"")</f>
        <v/>
      </c>
      <c r="D97" t="str">
        <f>_xlfn.IFNA(INDEX('Detailed Scores Group B'!$C$4:$C$200,MATCH('Selected Projects Group B'!A97,'Detailed Scores Group B'!$B$4:$B$200,0)),"")</f>
        <v/>
      </c>
      <c r="E97" t="str">
        <f>_xlfn.IFNA(IF(ISBLANK(INDEX('Detailed Scores Group B'!$E$2:$E$200,MATCH('Selected Projects Group B'!A97,'Detailed Scores Group B'!$B$2:$B$200,0))),D97,INDEX('Detailed Scores Group B'!$E$2:$E$200,MATCH('Selected Projects Group B'!A97,'Detailed Scores Group B'!$B$2:$B$200,0))),"")</f>
        <v/>
      </c>
      <c r="F97" s="1" t="str">
        <f>_xlfn.IFNA(INDEX('Detailed Scores Group B'!$F$4:$F$200,MATCH('Selected Projects Group B'!A97,'Detailed Scores Group B'!$B$4:$B$200,0)),"")</f>
        <v/>
      </c>
      <c r="G97">
        <f t="shared" si="1"/>
        <v>0</v>
      </c>
      <c r="H97" s="1" t="str">
        <f>_xlfn.IFNA(INDEX('Detailed Scores Group B'!$AB$4:$AB$200,MATCH('Selected Projects Group B'!A97,'Detailed Scores Group B'!$B$4:$B$200,0)),"")</f>
        <v/>
      </c>
      <c r="I97" t="str">
        <f>_xlfn.IFNA(INDEX('Detailed Scores Group B'!$AD$4:$AD$200,MATCH('Selected Projects Group B'!A97,'Detailed Scores Group B'!$B$4:$B$200,0)),"")</f>
        <v/>
      </c>
    </row>
    <row r="98" spans="1:9">
      <c r="A98" s="50"/>
      <c r="B98" t="str">
        <f>_xlfn.IFNA(INDEX('Detailed Scores Group B'!$D$4:$D$200,MATCH('Selected Projects Group B'!A98,'Detailed Scores Group B'!$B$4:$B$200,0)),"")</f>
        <v/>
      </c>
      <c r="C98" t="str">
        <f>_xlfn.IFNA(INDEX('Detailed Scores Group B'!$A$4:$A$200,MATCH('Selected Projects Group B'!A98,'Detailed Scores Group B'!$B$4:$B$200,0)),"")</f>
        <v/>
      </c>
      <c r="D98" t="str">
        <f>_xlfn.IFNA(INDEX('Detailed Scores Group B'!$C$4:$C$200,MATCH('Selected Projects Group B'!A98,'Detailed Scores Group B'!$B$4:$B$200,0)),"")</f>
        <v/>
      </c>
      <c r="E98" t="str">
        <f>_xlfn.IFNA(IF(ISBLANK(INDEX('Detailed Scores Group B'!$E$2:$E$200,MATCH('Selected Projects Group B'!A98,'Detailed Scores Group B'!$B$2:$B$200,0))),D98,INDEX('Detailed Scores Group B'!$E$2:$E$200,MATCH('Selected Projects Group B'!A98,'Detailed Scores Group B'!$B$2:$B$200,0))),"")</f>
        <v/>
      </c>
      <c r="F98" s="1" t="str">
        <f>_xlfn.IFNA(INDEX('Detailed Scores Group B'!$F$4:$F$200,MATCH('Selected Projects Group B'!A98,'Detailed Scores Group B'!$B$4:$B$200,0)),"")</f>
        <v/>
      </c>
      <c r="G98">
        <f t="shared" si="1"/>
        <v>0</v>
      </c>
      <c r="H98" s="1" t="str">
        <f>_xlfn.IFNA(INDEX('Detailed Scores Group B'!$AB$4:$AB$200,MATCH('Selected Projects Group B'!A98,'Detailed Scores Group B'!$B$4:$B$200,0)),"")</f>
        <v/>
      </c>
      <c r="I98" t="str">
        <f>_xlfn.IFNA(INDEX('Detailed Scores Group B'!$AD$4:$AD$200,MATCH('Selected Projects Group B'!A98,'Detailed Scores Group B'!$B$4:$B$200,0)),"")</f>
        <v/>
      </c>
    </row>
    <row r="99" spans="1:9">
      <c r="A99" s="50"/>
      <c r="B99" t="str">
        <f>_xlfn.IFNA(INDEX('Detailed Scores Group B'!$D$4:$D$200,MATCH('Selected Projects Group B'!A99,'Detailed Scores Group B'!$B$4:$B$200,0)),"")</f>
        <v/>
      </c>
      <c r="C99" t="str">
        <f>_xlfn.IFNA(INDEX('Detailed Scores Group B'!$A$4:$A$200,MATCH('Selected Projects Group B'!A99,'Detailed Scores Group B'!$B$4:$B$200,0)),"")</f>
        <v/>
      </c>
      <c r="D99" t="str">
        <f>_xlfn.IFNA(INDEX('Detailed Scores Group B'!$C$4:$C$200,MATCH('Selected Projects Group B'!A99,'Detailed Scores Group B'!$B$4:$B$200,0)),"")</f>
        <v/>
      </c>
      <c r="E99" t="str">
        <f>_xlfn.IFNA(IF(ISBLANK(INDEX('Detailed Scores Group B'!$E$2:$E$200,MATCH('Selected Projects Group B'!A99,'Detailed Scores Group B'!$B$2:$B$200,0))),D99,INDEX('Detailed Scores Group B'!$E$2:$E$200,MATCH('Selected Projects Group B'!A99,'Detailed Scores Group B'!$B$2:$B$200,0))),"")</f>
        <v/>
      </c>
      <c r="F99" s="1" t="str">
        <f>_xlfn.IFNA(INDEX('Detailed Scores Group B'!$F$4:$F$200,MATCH('Selected Projects Group B'!A99,'Detailed Scores Group B'!$B$4:$B$200,0)),"")</f>
        <v/>
      </c>
      <c r="G99">
        <f t="shared" si="1"/>
        <v>0</v>
      </c>
      <c r="H99" s="1" t="str">
        <f>_xlfn.IFNA(INDEX('Detailed Scores Group B'!$AB$4:$AB$200,MATCH('Selected Projects Group B'!A99,'Detailed Scores Group B'!$B$4:$B$200,0)),"")</f>
        <v/>
      </c>
      <c r="I99" t="str">
        <f>_xlfn.IFNA(INDEX('Detailed Scores Group B'!$AD$4:$AD$200,MATCH('Selected Projects Group B'!A99,'Detailed Scores Group B'!$B$4:$B$200,0)),"")</f>
        <v/>
      </c>
    </row>
    <row r="100" spans="1:9">
      <c r="A100" s="50"/>
      <c r="B100" t="str">
        <f>_xlfn.IFNA(INDEX('Detailed Scores Group B'!$D$4:$D$200,MATCH('Selected Projects Group B'!A100,'Detailed Scores Group B'!$B$4:$B$200,0)),"")</f>
        <v/>
      </c>
      <c r="C100" t="str">
        <f>_xlfn.IFNA(INDEX('Detailed Scores Group B'!$A$4:$A$200,MATCH('Selected Projects Group B'!A100,'Detailed Scores Group B'!$B$4:$B$200,0)),"")</f>
        <v/>
      </c>
      <c r="D100" t="str">
        <f>_xlfn.IFNA(INDEX('Detailed Scores Group B'!$C$4:$C$200,MATCH('Selected Projects Group B'!A100,'Detailed Scores Group B'!$B$4:$B$200,0)),"")</f>
        <v/>
      </c>
      <c r="E100" t="str">
        <f>_xlfn.IFNA(IF(ISBLANK(INDEX('Detailed Scores Group B'!$E$2:$E$200,MATCH('Selected Projects Group B'!A100,'Detailed Scores Group B'!$B$2:$B$200,0))),D100,INDEX('Detailed Scores Group B'!$E$2:$E$200,MATCH('Selected Projects Group B'!A100,'Detailed Scores Group B'!$B$2:$B$200,0))),"")</f>
        <v/>
      </c>
      <c r="F100" s="1" t="str">
        <f>_xlfn.IFNA(INDEX('Detailed Scores Group B'!$F$4:$F$200,MATCH('Selected Projects Group B'!A100,'Detailed Scores Group B'!$B$4:$B$200,0)),"")</f>
        <v/>
      </c>
      <c r="G100">
        <f t="shared" si="1"/>
        <v>0</v>
      </c>
      <c r="H100" s="1" t="str">
        <f>_xlfn.IFNA(INDEX('Detailed Scores Group B'!$AB$4:$AB$200,MATCH('Selected Projects Group B'!A100,'Detailed Scores Group B'!$B$4:$B$200,0)),"")</f>
        <v/>
      </c>
      <c r="I100" t="str">
        <f>_xlfn.IFNA(INDEX('Detailed Scores Group B'!$AD$4:$AD$200,MATCH('Selected Projects Group B'!A100,'Detailed Scores Group B'!$B$4:$B$200,0)),"")</f>
        <v/>
      </c>
    </row>
    <row r="101" spans="1:9">
      <c r="A101" s="50"/>
      <c r="B101" t="str">
        <f>_xlfn.IFNA(INDEX('Detailed Scores Group B'!$D$4:$D$200,MATCH('Selected Projects Group B'!A101,'Detailed Scores Group B'!$B$4:$B$200,0)),"")</f>
        <v/>
      </c>
      <c r="C101" t="str">
        <f>_xlfn.IFNA(INDEX('Detailed Scores Group B'!$A$4:$A$200,MATCH('Selected Projects Group B'!A101,'Detailed Scores Group B'!$B$4:$B$200,0)),"")</f>
        <v/>
      </c>
      <c r="D101" t="str">
        <f>_xlfn.IFNA(INDEX('Detailed Scores Group B'!$C$4:$C$200,MATCH('Selected Projects Group B'!A101,'Detailed Scores Group B'!$B$4:$B$200,0)),"")</f>
        <v/>
      </c>
      <c r="E101" t="str">
        <f>_xlfn.IFNA(IF(ISBLANK(INDEX('Detailed Scores Group B'!$E$2:$E$200,MATCH('Selected Projects Group B'!A101,'Detailed Scores Group B'!$B$2:$B$200,0))),D101,INDEX('Detailed Scores Group B'!$E$2:$E$200,MATCH('Selected Projects Group B'!A101,'Detailed Scores Group B'!$B$2:$B$200,0))),"")</f>
        <v/>
      </c>
      <c r="F101" s="1" t="str">
        <f>_xlfn.IFNA(INDEX('Detailed Scores Group B'!$F$4:$F$200,MATCH('Selected Projects Group B'!A101,'Detailed Scores Group B'!$B$4:$B$200,0)),"")</f>
        <v/>
      </c>
      <c r="G101">
        <f t="shared" si="1"/>
        <v>0</v>
      </c>
      <c r="H101" s="1" t="str">
        <f>_xlfn.IFNA(INDEX('Detailed Scores Group B'!$AB$4:$AB$200,MATCH('Selected Projects Group B'!A101,'Detailed Scores Group B'!$B$4:$B$200,0)),"")</f>
        <v/>
      </c>
      <c r="I101" t="str">
        <f>_xlfn.IFNA(INDEX('Detailed Scores Group B'!$AD$4:$AD$200,MATCH('Selected Projects Group B'!A101,'Detailed Scores Group B'!$B$4:$B$200,0)),"")</f>
        <v/>
      </c>
    </row>
    <row r="102" spans="1:9">
      <c r="A102" s="50"/>
      <c r="B102" t="str">
        <f>_xlfn.IFNA(INDEX('Detailed Scores Group B'!$D$4:$D$200,MATCH('Selected Projects Group B'!A102,'Detailed Scores Group B'!$B$4:$B$200,0)),"")</f>
        <v/>
      </c>
      <c r="C102" t="str">
        <f>_xlfn.IFNA(INDEX('Detailed Scores Group B'!$A$4:$A$200,MATCH('Selected Projects Group B'!A102,'Detailed Scores Group B'!$B$4:$B$200,0)),"")</f>
        <v/>
      </c>
      <c r="D102" t="str">
        <f>_xlfn.IFNA(INDEX('Detailed Scores Group B'!$C$4:$C$200,MATCH('Selected Projects Group B'!A102,'Detailed Scores Group B'!$B$4:$B$200,0)),"")</f>
        <v/>
      </c>
      <c r="E102" t="str">
        <f>_xlfn.IFNA(IF(ISBLANK(INDEX('Detailed Scores Group B'!$E$2:$E$200,MATCH('Selected Projects Group B'!A102,'Detailed Scores Group B'!$B$2:$B$200,0))),D102,INDEX('Detailed Scores Group B'!$E$2:$E$200,MATCH('Selected Projects Group B'!A102,'Detailed Scores Group B'!$B$2:$B$200,0))),"")</f>
        <v/>
      </c>
      <c r="F102" s="1" t="str">
        <f>_xlfn.IFNA(INDEX('Detailed Scores Group B'!$F$4:$F$200,MATCH('Selected Projects Group B'!A102,'Detailed Scores Group B'!$B$4:$B$200,0)),"")</f>
        <v/>
      </c>
      <c r="G102">
        <f t="shared" si="1"/>
        <v>0</v>
      </c>
      <c r="H102" s="1" t="str">
        <f>_xlfn.IFNA(INDEX('Detailed Scores Group B'!$AB$4:$AB$200,MATCH('Selected Projects Group B'!A102,'Detailed Scores Group B'!$B$4:$B$200,0)),"")</f>
        <v/>
      </c>
      <c r="I102" t="str">
        <f>_xlfn.IFNA(INDEX('Detailed Scores Group B'!$AD$4:$AD$200,MATCH('Selected Projects Group B'!A102,'Detailed Scores Group B'!$B$4:$B$200,0)),"")</f>
        <v/>
      </c>
    </row>
    <row r="103" spans="1:9">
      <c r="A103" s="50"/>
      <c r="B103" t="str">
        <f>_xlfn.IFNA(INDEX('Detailed Scores Group B'!$D$4:$D$200,MATCH('Selected Projects Group B'!A103,'Detailed Scores Group B'!$B$4:$B$200,0)),"")</f>
        <v/>
      </c>
      <c r="C103" t="str">
        <f>_xlfn.IFNA(INDEX('Detailed Scores Group B'!$A$4:$A$200,MATCH('Selected Projects Group B'!A103,'Detailed Scores Group B'!$B$4:$B$200,0)),"")</f>
        <v/>
      </c>
      <c r="D103" t="str">
        <f>_xlfn.IFNA(INDEX('Detailed Scores Group B'!$C$4:$C$200,MATCH('Selected Projects Group B'!A103,'Detailed Scores Group B'!$B$4:$B$200,0)),"")</f>
        <v/>
      </c>
      <c r="E103" t="str">
        <f>_xlfn.IFNA(IF(ISBLANK(INDEX('Detailed Scores Group B'!$E$2:$E$200,MATCH('Selected Projects Group B'!A103,'Detailed Scores Group B'!$B$2:$B$200,0))),D103,INDEX('Detailed Scores Group B'!$E$2:$E$200,MATCH('Selected Projects Group B'!A103,'Detailed Scores Group B'!$B$2:$B$200,0))),"")</f>
        <v/>
      </c>
      <c r="F103" s="1" t="str">
        <f>_xlfn.IFNA(INDEX('Detailed Scores Group B'!$F$4:$F$200,MATCH('Selected Projects Group B'!A103,'Detailed Scores Group B'!$B$4:$B$200,0)),"")</f>
        <v/>
      </c>
      <c r="G103">
        <f t="shared" si="1"/>
        <v>0</v>
      </c>
      <c r="H103" s="1" t="str">
        <f>_xlfn.IFNA(INDEX('Detailed Scores Group B'!$AB$4:$AB$200,MATCH('Selected Projects Group B'!A103,'Detailed Scores Group B'!$B$4:$B$200,0)),"")</f>
        <v/>
      </c>
      <c r="I103" t="str">
        <f>_xlfn.IFNA(INDEX('Detailed Scores Group B'!$AD$4:$AD$200,MATCH('Selected Projects Group B'!A103,'Detailed Scores Group B'!$B$4:$B$200,0)),"")</f>
        <v/>
      </c>
    </row>
    <row r="104" spans="1:9">
      <c r="A104" s="50"/>
      <c r="B104" t="str">
        <f>_xlfn.IFNA(INDEX('Detailed Scores Group B'!$D$4:$D$200,MATCH('Selected Projects Group B'!A104,'Detailed Scores Group B'!$B$4:$B$200,0)),"")</f>
        <v/>
      </c>
      <c r="C104" t="str">
        <f>_xlfn.IFNA(INDEX('Detailed Scores Group B'!$A$4:$A$200,MATCH('Selected Projects Group B'!A104,'Detailed Scores Group B'!$B$4:$B$200,0)),"")</f>
        <v/>
      </c>
      <c r="D104" t="str">
        <f>_xlfn.IFNA(INDEX('Detailed Scores Group B'!$C$4:$C$200,MATCH('Selected Projects Group B'!A104,'Detailed Scores Group B'!$B$4:$B$200,0)),"")</f>
        <v/>
      </c>
      <c r="E104" t="str">
        <f>_xlfn.IFNA(IF(ISBLANK(INDEX('Detailed Scores Group B'!$E$2:$E$200,MATCH('Selected Projects Group B'!A104,'Detailed Scores Group B'!$B$2:$B$200,0))),D104,INDEX('Detailed Scores Group B'!$E$2:$E$200,MATCH('Selected Projects Group B'!A104,'Detailed Scores Group B'!$B$2:$B$200,0))),"")</f>
        <v/>
      </c>
      <c r="F104" s="1" t="str">
        <f>_xlfn.IFNA(INDEX('Detailed Scores Group B'!$F$4:$F$200,MATCH('Selected Projects Group B'!A104,'Detailed Scores Group B'!$B$4:$B$200,0)),"")</f>
        <v/>
      </c>
      <c r="G104">
        <f t="shared" si="1"/>
        <v>0</v>
      </c>
      <c r="H104" s="1" t="str">
        <f>_xlfn.IFNA(INDEX('Detailed Scores Group B'!$AB$4:$AB$200,MATCH('Selected Projects Group B'!A104,'Detailed Scores Group B'!$B$4:$B$200,0)),"")</f>
        <v/>
      </c>
      <c r="I104" t="str">
        <f>_xlfn.IFNA(INDEX('Detailed Scores Group B'!$AD$4:$AD$200,MATCH('Selected Projects Group B'!A104,'Detailed Scores Group B'!$B$4:$B$200,0)),"")</f>
        <v/>
      </c>
    </row>
    <row r="105" spans="1:9">
      <c r="A105" s="50"/>
      <c r="B105" t="str">
        <f>_xlfn.IFNA(INDEX('Detailed Scores Group B'!$D$4:$D$200,MATCH('Selected Projects Group B'!A105,'Detailed Scores Group B'!$B$4:$B$200,0)),"")</f>
        <v/>
      </c>
      <c r="C105" t="str">
        <f>_xlfn.IFNA(INDEX('Detailed Scores Group B'!$A$4:$A$200,MATCH('Selected Projects Group B'!A105,'Detailed Scores Group B'!$B$4:$B$200,0)),"")</f>
        <v/>
      </c>
      <c r="D105" t="str">
        <f>_xlfn.IFNA(INDEX('Detailed Scores Group B'!$C$4:$C$200,MATCH('Selected Projects Group B'!A105,'Detailed Scores Group B'!$B$4:$B$200,0)),"")</f>
        <v/>
      </c>
      <c r="E105" t="str">
        <f>_xlfn.IFNA(IF(ISBLANK(INDEX('Detailed Scores Group B'!$E$2:$E$200,MATCH('Selected Projects Group B'!A105,'Detailed Scores Group B'!$B$2:$B$200,0))),D105,INDEX('Detailed Scores Group B'!$E$2:$E$200,MATCH('Selected Projects Group B'!A105,'Detailed Scores Group B'!$B$2:$B$200,0))),"")</f>
        <v/>
      </c>
      <c r="F105" s="1" t="str">
        <f>_xlfn.IFNA(INDEX('Detailed Scores Group B'!$F$4:$F$200,MATCH('Selected Projects Group B'!A105,'Detailed Scores Group B'!$B$4:$B$200,0)),"")</f>
        <v/>
      </c>
      <c r="G105">
        <f t="shared" si="1"/>
        <v>0</v>
      </c>
      <c r="H105" s="1" t="str">
        <f>_xlfn.IFNA(INDEX('Detailed Scores Group B'!$AB$4:$AB$200,MATCH('Selected Projects Group B'!A105,'Detailed Scores Group B'!$B$4:$B$200,0)),"")</f>
        <v/>
      </c>
      <c r="I105" t="str">
        <f>_xlfn.IFNA(INDEX('Detailed Scores Group B'!$AD$4:$AD$200,MATCH('Selected Projects Group B'!A105,'Detailed Scores Group B'!$B$4:$B$200,0)),"")</f>
        <v/>
      </c>
    </row>
    <row r="106" spans="1:9">
      <c r="A106" s="50"/>
      <c r="B106" t="str">
        <f>_xlfn.IFNA(INDEX('Detailed Scores Group B'!$D$4:$D$200,MATCH('Selected Projects Group B'!A106,'Detailed Scores Group B'!$B$4:$B$200,0)),"")</f>
        <v/>
      </c>
      <c r="C106" t="str">
        <f>_xlfn.IFNA(INDEX('Detailed Scores Group B'!$A$4:$A$200,MATCH('Selected Projects Group B'!A106,'Detailed Scores Group B'!$B$4:$B$200,0)),"")</f>
        <v/>
      </c>
      <c r="D106" t="str">
        <f>_xlfn.IFNA(INDEX('Detailed Scores Group B'!$C$4:$C$200,MATCH('Selected Projects Group B'!A106,'Detailed Scores Group B'!$B$4:$B$200,0)),"")</f>
        <v/>
      </c>
      <c r="E106" t="str">
        <f>_xlfn.IFNA(IF(ISBLANK(INDEX('Detailed Scores Group B'!$E$2:$E$200,MATCH('Selected Projects Group B'!A106,'Detailed Scores Group B'!$B$2:$B$200,0))),D106,INDEX('Detailed Scores Group B'!$E$2:$E$200,MATCH('Selected Projects Group B'!A106,'Detailed Scores Group B'!$B$2:$B$200,0))),"")</f>
        <v/>
      </c>
      <c r="F106" s="1" t="str">
        <f>_xlfn.IFNA(INDEX('Detailed Scores Group B'!$F$4:$F$200,MATCH('Selected Projects Group B'!A106,'Detailed Scores Group B'!$B$4:$B$200,0)),"")</f>
        <v/>
      </c>
      <c r="G106">
        <f t="shared" si="1"/>
        <v>0</v>
      </c>
      <c r="H106" s="1" t="str">
        <f>_xlfn.IFNA(INDEX('Detailed Scores Group B'!$AB$4:$AB$200,MATCH('Selected Projects Group B'!A106,'Detailed Scores Group B'!$B$4:$B$200,0)),"")</f>
        <v/>
      </c>
      <c r="I106" t="str">
        <f>_xlfn.IFNA(INDEX('Detailed Scores Group B'!$AD$4:$AD$200,MATCH('Selected Projects Group B'!A106,'Detailed Scores Group B'!$B$4:$B$200,0)),"")</f>
        <v/>
      </c>
    </row>
    <row r="107" spans="1:9">
      <c r="A107" s="50"/>
      <c r="B107" t="str">
        <f>_xlfn.IFNA(INDEX('Detailed Scores Group B'!$D$4:$D$200,MATCH('Selected Projects Group B'!A107,'Detailed Scores Group B'!$B$4:$B$200,0)),"")</f>
        <v/>
      </c>
      <c r="C107" t="str">
        <f>_xlfn.IFNA(INDEX('Detailed Scores Group B'!$A$4:$A$200,MATCH('Selected Projects Group B'!A107,'Detailed Scores Group B'!$B$4:$B$200,0)),"")</f>
        <v/>
      </c>
      <c r="D107" t="str">
        <f>_xlfn.IFNA(INDEX('Detailed Scores Group B'!$C$4:$C$200,MATCH('Selected Projects Group B'!A107,'Detailed Scores Group B'!$B$4:$B$200,0)),"")</f>
        <v/>
      </c>
      <c r="E107" t="str">
        <f>_xlfn.IFNA(IF(ISBLANK(INDEX('Detailed Scores Group B'!$E$2:$E$200,MATCH('Selected Projects Group B'!A107,'Detailed Scores Group B'!$B$2:$B$200,0))),D107,INDEX('Detailed Scores Group B'!$E$2:$E$200,MATCH('Selected Projects Group B'!A107,'Detailed Scores Group B'!$B$2:$B$200,0))),"")</f>
        <v/>
      </c>
      <c r="F107" s="1" t="str">
        <f>_xlfn.IFNA(INDEX('Detailed Scores Group B'!$F$4:$F$200,MATCH('Selected Projects Group B'!A107,'Detailed Scores Group B'!$B$4:$B$200,0)),"")</f>
        <v/>
      </c>
      <c r="G107">
        <f t="shared" si="1"/>
        <v>0</v>
      </c>
      <c r="H107" s="1" t="str">
        <f>_xlfn.IFNA(INDEX('Detailed Scores Group B'!$AB$4:$AB$200,MATCH('Selected Projects Group B'!A107,'Detailed Scores Group B'!$B$4:$B$200,0)),"")</f>
        <v/>
      </c>
      <c r="I107" t="str">
        <f>_xlfn.IFNA(INDEX('Detailed Scores Group B'!$AD$4:$AD$200,MATCH('Selected Projects Group B'!A107,'Detailed Scores Group B'!$B$4:$B$200,0)),"")</f>
        <v/>
      </c>
    </row>
    <row r="108" spans="1:9">
      <c r="A108" s="50"/>
      <c r="B108" t="str">
        <f>_xlfn.IFNA(INDEX('Detailed Scores Group B'!$D$4:$D$200,MATCH('Selected Projects Group B'!A108,'Detailed Scores Group B'!$B$4:$B$200,0)),"")</f>
        <v/>
      </c>
      <c r="C108" t="str">
        <f>_xlfn.IFNA(INDEX('Detailed Scores Group B'!$A$4:$A$200,MATCH('Selected Projects Group B'!A108,'Detailed Scores Group B'!$B$4:$B$200,0)),"")</f>
        <v/>
      </c>
      <c r="D108" t="str">
        <f>_xlfn.IFNA(INDEX('Detailed Scores Group B'!$C$4:$C$200,MATCH('Selected Projects Group B'!A108,'Detailed Scores Group B'!$B$4:$B$200,0)),"")</f>
        <v/>
      </c>
      <c r="E108" t="str">
        <f>_xlfn.IFNA(IF(ISBLANK(INDEX('Detailed Scores Group B'!$E$2:$E$200,MATCH('Selected Projects Group B'!A108,'Detailed Scores Group B'!$B$2:$B$200,0))),D108,INDEX('Detailed Scores Group B'!$E$2:$E$200,MATCH('Selected Projects Group B'!A108,'Detailed Scores Group B'!$B$2:$B$200,0))),"")</f>
        <v/>
      </c>
      <c r="F108" s="1" t="str">
        <f>_xlfn.IFNA(INDEX('Detailed Scores Group B'!$F$4:$F$200,MATCH('Selected Projects Group B'!A108,'Detailed Scores Group B'!$B$4:$B$200,0)),"")</f>
        <v/>
      </c>
      <c r="G108">
        <f t="shared" si="1"/>
        <v>0</v>
      </c>
      <c r="H108" s="1" t="str">
        <f>_xlfn.IFNA(INDEX('Detailed Scores Group B'!$AB$4:$AB$200,MATCH('Selected Projects Group B'!A108,'Detailed Scores Group B'!$B$4:$B$200,0)),"")</f>
        <v/>
      </c>
      <c r="I108" t="str">
        <f>_xlfn.IFNA(INDEX('Detailed Scores Group B'!$AD$4:$AD$200,MATCH('Selected Projects Group B'!A108,'Detailed Scores Group B'!$B$4:$B$200,0)),"")</f>
        <v/>
      </c>
    </row>
    <row r="109" spans="1:9">
      <c r="A109" s="50"/>
      <c r="B109" t="str">
        <f>_xlfn.IFNA(INDEX('Detailed Scores Group B'!$D$4:$D$200,MATCH('Selected Projects Group B'!A109,'Detailed Scores Group B'!$B$4:$B$200,0)),"")</f>
        <v/>
      </c>
      <c r="C109" t="str">
        <f>_xlfn.IFNA(INDEX('Detailed Scores Group B'!$A$4:$A$200,MATCH('Selected Projects Group B'!A109,'Detailed Scores Group B'!$B$4:$B$200,0)),"")</f>
        <v/>
      </c>
      <c r="D109" t="str">
        <f>_xlfn.IFNA(INDEX('Detailed Scores Group B'!$C$4:$C$200,MATCH('Selected Projects Group B'!A109,'Detailed Scores Group B'!$B$4:$B$200,0)),"")</f>
        <v/>
      </c>
      <c r="E109" t="str">
        <f>_xlfn.IFNA(IF(ISBLANK(INDEX('Detailed Scores Group B'!$E$2:$E$200,MATCH('Selected Projects Group B'!A109,'Detailed Scores Group B'!$B$2:$B$200,0))),D109,INDEX('Detailed Scores Group B'!$E$2:$E$200,MATCH('Selected Projects Group B'!A109,'Detailed Scores Group B'!$B$2:$B$200,0))),"")</f>
        <v/>
      </c>
      <c r="F109" s="1" t="str">
        <f>_xlfn.IFNA(INDEX('Detailed Scores Group B'!$F$4:$F$200,MATCH('Selected Projects Group B'!A109,'Detailed Scores Group B'!$B$4:$B$200,0)),"")</f>
        <v/>
      </c>
      <c r="G109">
        <f t="shared" si="1"/>
        <v>0</v>
      </c>
      <c r="H109" s="1" t="str">
        <f>_xlfn.IFNA(INDEX('Detailed Scores Group B'!$AB$4:$AB$200,MATCH('Selected Projects Group B'!A109,'Detailed Scores Group B'!$B$4:$B$200,0)),"")</f>
        <v/>
      </c>
      <c r="I109" t="str">
        <f>_xlfn.IFNA(INDEX('Detailed Scores Group B'!$AD$4:$AD$200,MATCH('Selected Projects Group B'!A109,'Detailed Scores Group B'!$B$4:$B$200,0)),"")</f>
        <v/>
      </c>
    </row>
    <row r="110" spans="1:9">
      <c r="A110" s="50"/>
      <c r="B110" t="str">
        <f>_xlfn.IFNA(INDEX('Detailed Scores Group B'!$D$4:$D$200,MATCH('Selected Projects Group B'!A110,'Detailed Scores Group B'!$B$4:$B$200,0)),"")</f>
        <v/>
      </c>
      <c r="C110" t="str">
        <f>_xlfn.IFNA(INDEX('Detailed Scores Group B'!$A$4:$A$200,MATCH('Selected Projects Group B'!A110,'Detailed Scores Group B'!$B$4:$B$200,0)),"")</f>
        <v/>
      </c>
      <c r="D110" t="str">
        <f>_xlfn.IFNA(INDEX('Detailed Scores Group B'!$C$4:$C$200,MATCH('Selected Projects Group B'!A110,'Detailed Scores Group B'!$B$4:$B$200,0)),"")</f>
        <v/>
      </c>
      <c r="E110" t="str">
        <f>_xlfn.IFNA(IF(ISBLANK(INDEX('Detailed Scores Group B'!$E$2:$E$200,MATCH('Selected Projects Group B'!A110,'Detailed Scores Group B'!$B$2:$B$200,0))),D110,INDEX('Detailed Scores Group B'!$E$2:$E$200,MATCH('Selected Projects Group B'!A110,'Detailed Scores Group B'!$B$2:$B$200,0))),"")</f>
        <v/>
      </c>
      <c r="F110" s="1" t="str">
        <f>_xlfn.IFNA(INDEX('Detailed Scores Group B'!$F$4:$F$200,MATCH('Selected Projects Group B'!A110,'Detailed Scores Group B'!$B$4:$B$200,0)),"")</f>
        <v/>
      </c>
      <c r="G110">
        <f t="shared" si="1"/>
        <v>0</v>
      </c>
      <c r="H110" s="1" t="str">
        <f>_xlfn.IFNA(INDEX('Detailed Scores Group B'!$AB$4:$AB$200,MATCH('Selected Projects Group B'!A110,'Detailed Scores Group B'!$B$4:$B$200,0)),"")</f>
        <v/>
      </c>
      <c r="I110" t="str">
        <f>_xlfn.IFNA(INDEX('Detailed Scores Group B'!$AD$4:$AD$200,MATCH('Selected Projects Group B'!A110,'Detailed Scores Group B'!$B$4:$B$200,0)),"")</f>
        <v/>
      </c>
    </row>
    <row r="111" spans="1:9">
      <c r="A111" s="50"/>
      <c r="B111" t="str">
        <f>_xlfn.IFNA(INDEX('Detailed Scores Group B'!$D$4:$D$200,MATCH('Selected Projects Group B'!A111,'Detailed Scores Group B'!$B$4:$B$200,0)),"")</f>
        <v/>
      </c>
      <c r="C111" t="str">
        <f>_xlfn.IFNA(INDEX('Detailed Scores Group B'!$A$4:$A$200,MATCH('Selected Projects Group B'!A111,'Detailed Scores Group B'!$B$4:$B$200,0)),"")</f>
        <v/>
      </c>
      <c r="D111" t="str">
        <f>_xlfn.IFNA(INDEX('Detailed Scores Group B'!$C$4:$C$200,MATCH('Selected Projects Group B'!A111,'Detailed Scores Group B'!$B$4:$B$200,0)),"")</f>
        <v/>
      </c>
      <c r="E111" t="str">
        <f>_xlfn.IFNA(IF(ISBLANK(INDEX('Detailed Scores Group B'!$E$2:$E$200,MATCH('Selected Projects Group B'!A111,'Detailed Scores Group B'!$B$2:$B$200,0))),D111,INDEX('Detailed Scores Group B'!$E$2:$E$200,MATCH('Selected Projects Group B'!A111,'Detailed Scores Group B'!$B$2:$B$200,0))),"")</f>
        <v/>
      </c>
      <c r="F111" s="1" t="str">
        <f>_xlfn.IFNA(INDEX('Detailed Scores Group B'!$F$4:$F$200,MATCH('Selected Projects Group B'!A111,'Detailed Scores Group B'!$B$4:$B$200,0)),"")</f>
        <v/>
      </c>
      <c r="G111">
        <f t="shared" si="1"/>
        <v>0</v>
      </c>
      <c r="H111" s="1" t="str">
        <f>_xlfn.IFNA(INDEX('Detailed Scores Group B'!$AB$4:$AB$200,MATCH('Selected Projects Group B'!A111,'Detailed Scores Group B'!$B$4:$B$200,0)),"")</f>
        <v/>
      </c>
      <c r="I111" t="str">
        <f>_xlfn.IFNA(INDEX('Detailed Scores Group B'!$AD$4:$AD$200,MATCH('Selected Projects Group B'!A111,'Detailed Scores Group B'!$B$4:$B$200,0)),"")</f>
        <v/>
      </c>
    </row>
    <row r="112" spans="1:9">
      <c r="A112" s="50"/>
      <c r="B112" t="str">
        <f>_xlfn.IFNA(INDEX('Detailed Scores Group B'!$D$4:$D$200,MATCH('Selected Projects Group B'!A112,'Detailed Scores Group B'!$B$4:$B$200,0)),"")</f>
        <v/>
      </c>
      <c r="C112" t="str">
        <f>_xlfn.IFNA(INDEX('Detailed Scores Group B'!$A$4:$A$200,MATCH('Selected Projects Group B'!A112,'Detailed Scores Group B'!$B$4:$B$200,0)),"")</f>
        <v/>
      </c>
      <c r="D112" t="str">
        <f>_xlfn.IFNA(INDEX('Detailed Scores Group B'!$C$4:$C$200,MATCH('Selected Projects Group B'!A112,'Detailed Scores Group B'!$B$4:$B$200,0)),"")</f>
        <v/>
      </c>
      <c r="E112" t="str">
        <f>_xlfn.IFNA(IF(ISBLANK(INDEX('Detailed Scores Group B'!$E$2:$E$200,MATCH('Selected Projects Group B'!A112,'Detailed Scores Group B'!$B$2:$B$200,0))),D112,INDEX('Detailed Scores Group B'!$E$2:$E$200,MATCH('Selected Projects Group B'!A112,'Detailed Scores Group B'!$B$2:$B$200,0))),"")</f>
        <v/>
      </c>
      <c r="F112" s="1" t="str">
        <f>_xlfn.IFNA(INDEX('Detailed Scores Group B'!$F$4:$F$200,MATCH('Selected Projects Group B'!A112,'Detailed Scores Group B'!$B$4:$B$200,0)),"")</f>
        <v/>
      </c>
      <c r="G112">
        <f t="shared" si="1"/>
        <v>0</v>
      </c>
      <c r="H112" s="1" t="str">
        <f>_xlfn.IFNA(INDEX('Detailed Scores Group B'!$AB$4:$AB$200,MATCH('Selected Projects Group B'!A112,'Detailed Scores Group B'!$B$4:$B$200,0)),"")</f>
        <v/>
      </c>
      <c r="I112" t="str">
        <f>_xlfn.IFNA(INDEX('Detailed Scores Group B'!$AD$4:$AD$200,MATCH('Selected Projects Group B'!A112,'Detailed Scores Group B'!$B$4:$B$200,0)),"")</f>
        <v/>
      </c>
    </row>
    <row r="113" spans="1:9">
      <c r="A113" s="50"/>
      <c r="B113" t="str">
        <f>_xlfn.IFNA(INDEX('Detailed Scores Group B'!$D$4:$D$200,MATCH('Selected Projects Group B'!A113,'Detailed Scores Group B'!$B$4:$B$200,0)),"")</f>
        <v/>
      </c>
      <c r="C113" t="str">
        <f>_xlfn.IFNA(INDEX('Detailed Scores Group B'!$A$4:$A$200,MATCH('Selected Projects Group B'!A113,'Detailed Scores Group B'!$B$4:$B$200,0)),"")</f>
        <v/>
      </c>
      <c r="D113" t="str">
        <f>_xlfn.IFNA(INDEX('Detailed Scores Group B'!$C$4:$C$200,MATCH('Selected Projects Group B'!A113,'Detailed Scores Group B'!$B$4:$B$200,0)),"")</f>
        <v/>
      </c>
      <c r="E113" t="str">
        <f>_xlfn.IFNA(IF(ISBLANK(INDEX('Detailed Scores Group B'!$E$2:$E$200,MATCH('Selected Projects Group B'!A113,'Detailed Scores Group B'!$B$2:$B$200,0))),D113,INDEX('Detailed Scores Group B'!$E$2:$E$200,MATCH('Selected Projects Group B'!A113,'Detailed Scores Group B'!$B$2:$B$200,0))),"")</f>
        <v/>
      </c>
      <c r="F113" s="1" t="str">
        <f>_xlfn.IFNA(INDEX('Detailed Scores Group B'!$F$4:$F$200,MATCH('Selected Projects Group B'!A113,'Detailed Scores Group B'!$B$4:$B$200,0)),"")</f>
        <v/>
      </c>
      <c r="G113">
        <f t="shared" si="1"/>
        <v>0</v>
      </c>
      <c r="H113" s="1" t="str">
        <f>_xlfn.IFNA(INDEX('Detailed Scores Group B'!$AB$4:$AB$200,MATCH('Selected Projects Group B'!A113,'Detailed Scores Group B'!$B$4:$B$200,0)),"")</f>
        <v/>
      </c>
      <c r="I113" t="str">
        <f>_xlfn.IFNA(INDEX('Detailed Scores Group B'!$AD$4:$AD$200,MATCH('Selected Projects Group B'!A113,'Detailed Scores Group B'!$B$4:$B$200,0)),"")</f>
        <v/>
      </c>
    </row>
    <row r="114" spans="1:9">
      <c r="A114" s="50"/>
      <c r="B114" t="str">
        <f>_xlfn.IFNA(INDEX('Detailed Scores Group B'!$D$4:$D$200,MATCH('Selected Projects Group B'!A114,'Detailed Scores Group B'!$B$4:$B$200,0)),"")</f>
        <v/>
      </c>
      <c r="C114" t="str">
        <f>_xlfn.IFNA(INDEX('Detailed Scores Group B'!$A$4:$A$200,MATCH('Selected Projects Group B'!A114,'Detailed Scores Group B'!$B$4:$B$200,0)),"")</f>
        <v/>
      </c>
      <c r="D114" t="str">
        <f>_xlfn.IFNA(INDEX('Detailed Scores Group B'!$C$4:$C$200,MATCH('Selected Projects Group B'!A114,'Detailed Scores Group B'!$B$4:$B$200,0)),"")</f>
        <v/>
      </c>
      <c r="E114" t="str">
        <f>_xlfn.IFNA(IF(ISBLANK(INDEX('Detailed Scores Group B'!$E$2:$E$200,MATCH('Selected Projects Group B'!A114,'Detailed Scores Group B'!$B$2:$B$200,0))),D114,INDEX('Detailed Scores Group B'!$E$2:$E$200,MATCH('Selected Projects Group B'!A114,'Detailed Scores Group B'!$B$2:$B$200,0))),"")</f>
        <v/>
      </c>
      <c r="F114" s="1" t="str">
        <f>_xlfn.IFNA(INDEX('Detailed Scores Group B'!$F$4:$F$200,MATCH('Selected Projects Group B'!A114,'Detailed Scores Group B'!$B$4:$B$200,0)),"")</f>
        <v/>
      </c>
      <c r="G114">
        <f t="shared" si="1"/>
        <v>0</v>
      </c>
      <c r="H114" s="1" t="str">
        <f>_xlfn.IFNA(INDEX('Detailed Scores Group B'!$AB$4:$AB$200,MATCH('Selected Projects Group B'!A114,'Detailed Scores Group B'!$B$4:$B$200,0)),"")</f>
        <v/>
      </c>
      <c r="I114" t="str">
        <f>_xlfn.IFNA(INDEX('Detailed Scores Group B'!$AD$4:$AD$200,MATCH('Selected Projects Group B'!A114,'Detailed Scores Group B'!$B$4:$B$200,0)),"")</f>
        <v/>
      </c>
    </row>
    <row r="115" spans="1:9">
      <c r="A115" s="50"/>
      <c r="B115" t="str">
        <f>_xlfn.IFNA(INDEX('Detailed Scores Group B'!$D$4:$D$200,MATCH('Selected Projects Group B'!A115,'Detailed Scores Group B'!$B$4:$B$200,0)),"")</f>
        <v/>
      </c>
      <c r="C115" t="str">
        <f>_xlfn.IFNA(INDEX('Detailed Scores Group B'!$A$4:$A$200,MATCH('Selected Projects Group B'!A115,'Detailed Scores Group B'!$B$4:$B$200,0)),"")</f>
        <v/>
      </c>
      <c r="D115" t="str">
        <f>_xlfn.IFNA(INDEX('Detailed Scores Group B'!$C$4:$C$200,MATCH('Selected Projects Group B'!A115,'Detailed Scores Group B'!$B$4:$B$200,0)),"")</f>
        <v/>
      </c>
      <c r="E115" t="str">
        <f>_xlfn.IFNA(IF(ISBLANK(INDEX('Detailed Scores Group B'!$E$2:$E$200,MATCH('Selected Projects Group B'!A115,'Detailed Scores Group B'!$B$2:$B$200,0))),D115,INDEX('Detailed Scores Group B'!$E$2:$E$200,MATCH('Selected Projects Group B'!A115,'Detailed Scores Group B'!$B$2:$B$200,0))),"")</f>
        <v/>
      </c>
      <c r="F115" s="1" t="str">
        <f>_xlfn.IFNA(INDEX('Detailed Scores Group B'!$F$4:$F$200,MATCH('Selected Projects Group B'!A115,'Detailed Scores Group B'!$B$4:$B$200,0)),"")</f>
        <v/>
      </c>
      <c r="G115">
        <f t="shared" si="1"/>
        <v>0</v>
      </c>
      <c r="H115" s="1" t="str">
        <f>_xlfn.IFNA(INDEX('Detailed Scores Group B'!$AB$4:$AB$200,MATCH('Selected Projects Group B'!A115,'Detailed Scores Group B'!$B$4:$B$200,0)),"")</f>
        <v/>
      </c>
      <c r="I115" t="str">
        <f>_xlfn.IFNA(INDEX('Detailed Scores Group B'!$AD$4:$AD$200,MATCH('Selected Projects Group B'!A115,'Detailed Scores Group B'!$B$4:$B$200,0)),"")</f>
        <v/>
      </c>
    </row>
    <row r="116" spans="1:9">
      <c r="A116" s="50"/>
      <c r="B116" t="str">
        <f>_xlfn.IFNA(INDEX('Detailed Scores Group B'!$D$4:$D$200,MATCH('Selected Projects Group B'!A116,'Detailed Scores Group B'!$B$4:$B$200,0)),"")</f>
        <v/>
      </c>
      <c r="C116" t="str">
        <f>_xlfn.IFNA(INDEX('Detailed Scores Group B'!$A$4:$A$200,MATCH('Selected Projects Group B'!A116,'Detailed Scores Group B'!$B$4:$B$200,0)),"")</f>
        <v/>
      </c>
      <c r="D116" t="str">
        <f>_xlfn.IFNA(INDEX('Detailed Scores Group B'!$C$4:$C$200,MATCH('Selected Projects Group B'!A116,'Detailed Scores Group B'!$B$4:$B$200,0)),"")</f>
        <v/>
      </c>
      <c r="E116" t="str">
        <f>_xlfn.IFNA(IF(ISBLANK(INDEX('Detailed Scores Group B'!$E$2:$E$200,MATCH('Selected Projects Group B'!A116,'Detailed Scores Group B'!$B$2:$B$200,0))),D116,INDEX('Detailed Scores Group B'!$E$2:$E$200,MATCH('Selected Projects Group B'!A116,'Detailed Scores Group B'!$B$2:$B$200,0))),"")</f>
        <v/>
      </c>
      <c r="F116" s="1" t="str">
        <f>_xlfn.IFNA(INDEX('Detailed Scores Group B'!$F$4:$F$200,MATCH('Selected Projects Group B'!A116,'Detailed Scores Group B'!$B$4:$B$200,0)),"")</f>
        <v/>
      </c>
      <c r="G116">
        <f t="shared" si="1"/>
        <v>0</v>
      </c>
      <c r="H116" s="1" t="str">
        <f>_xlfn.IFNA(INDEX('Detailed Scores Group B'!$AB$4:$AB$200,MATCH('Selected Projects Group B'!A116,'Detailed Scores Group B'!$B$4:$B$200,0)),"")</f>
        <v/>
      </c>
      <c r="I116" t="str">
        <f>_xlfn.IFNA(INDEX('Detailed Scores Group B'!$AD$4:$AD$200,MATCH('Selected Projects Group B'!A116,'Detailed Scores Group B'!$B$4:$B$200,0)),"")</f>
        <v/>
      </c>
    </row>
    <row r="117" spans="1:9">
      <c r="A117" s="50"/>
      <c r="B117" t="str">
        <f>_xlfn.IFNA(INDEX('Detailed Scores Group B'!$D$4:$D$200,MATCH('Selected Projects Group B'!A117,'Detailed Scores Group B'!$B$4:$B$200,0)),"")</f>
        <v/>
      </c>
      <c r="C117" t="str">
        <f>_xlfn.IFNA(INDEX('Detailed Scores Group B'!$A$4:$A$200,MATCH('Selected Projects Group B'!A117,'Detailed Scores Group B'!$B$4:$B$200,0)),"")</f>
        <v/>
      </c>
      <c r="D117" t="str">
        <f>_xlfn.IFNA(INDEX('Detailed Scores Group B'!$C$4:$C$200,MATCH('Selected Projects Group B'!A117,'Detailed Scores Group B'!$B$4:$B$200,0)),"")</f>
        <v/>
      </c>
      <c r="E117" t="str">
        <f>_xlfn.IFNA(IF(ISBLANK(INDEX('Detailed Scores Group B'!$E$2:$E$200,MATCH('Selected Projects Group B'!A117,'Detailed Scores Group B'!$B$2:$B$200,0))),D117,INDEX('Detailed Scores Group B'!$E$2:$E$200,MATCH('Selected Projects Group B'!A117,'Detailed Scores Group B'!$B$2:$B$200,0))),"")</f>
        <v/>
      </c>
      <c r="F117" s="1" t="str">
        <f>_xlfn.IFNA(INDEX('Detailed Scores Group B'!$F$4:$F$200,MATCH('Selected Projects Group B'!A117,'Detailed Scores Group B'!$B$4:$B$200,0)),"")</f>
        <v/>
      </c>
      <c r="G117">
        <f t="shared" si="1"/>
        <v>0</v>
      </c>
      <c r="H117" s="1" t="str">
        <f>_xlfn.IFNA(INDEX('Detailed Scores Group B'!$AB$4:$AB$200,MATCH('Selected Projects Group B'!A117,'Detailed Scores Group B'!$B$4:$B$200,0)),"")</f>
        <v/>
      </c>
      <c r="I117" t="str">
        <f>_xlfn.IFNA(INDEX('Detailed Scores Group B'!$AD$4:$AD$200,MATCH('Selected Projects Group B'!A117,'Detailed Scores Group B'!$B$4:$B$200,0)),"")</f>
        <v/>
      </c>
    </row>
    <row r="118" spans="1:9">
      <c r="A118" s="50"/>
      <c r="B118" t="str">
        <f>_xlfn.IFNA(INDEX('Detailed Scores Group B'!$D$4:$D$200,MATCH('Selected Projects Group B'!A118,'Detailed Scores Group B'!$B$4:$B$200,0)),"")</f>
        <v/>
      </c>
      <c r="C118" t="str">
        <f>_xlfn.IFNA(INDEX('Detailed Scores Group B'!$A$4:$A$200,MATCH('Selected Projects Group B'!A118,'Detailed Scores Group B'!$B$4:$B$200,0)),"")</f>
        <v/>
      </c>
      <c r="D118" t="str">
        <f>_xlfn.IFNA(INDEX('Detailed Scores Group B'!$C$4:$C$200,MATCH('Selected Projects Group B'!A118,'Detailed Scores Group B'!$B$4:$B$200,0)),"")</f>
        <v/>
      </c>
      <c r="E118" t="str">
        <f>_xlfn.IFNA(IF(ISBLANK(INDEX('Detailed Scores Group B'!$E$2:$E$200,MATCH('Selected Projects Group B'!A118,'Detailed Scores Group B'!$B$2:$B$200,0))),D118,INDEX('Detailed Scores Group B'!$E$2:$E$200,MATCH('Selected Projects Group B'!A118,'Detailed Scores Group B'!$B$2:$B$200,0))),"")</f>
        <v/>
      </c>
      <c r="F118" s="1" t="str">
        <f>_xlfn.IFNA(INDEX('Detailed Scores Group B'!$F$4:$F$200,MATCH('Selected Projects Group B'!A118,'Detailed Scores Group B'!$B$4:$B$200,0)),"")</f>
        <v/>
      </c>
      <c r="G118">
        <f t="shared" si="1"/>
        <v>0</v>
      </c>
      <c r="H118" s="1" t="str">
        <f>_xlfn.IFNA(INDEX('Detailed Scores Group B'!$AB$4:$AB$200,MATCH('Selected Projects Group B'!A118,'Detailed Scores Group B'!$B$4:$B$200,0)),"")</f>
        <v/>
      </c>
      <c r="I118" t="str">
        <f>_xlfn.IFNA(INDEX('Detailed Scores Group B'!$AD$4:$AD$200,MATCH('Selected Projects Group B'!A118,'Detailed Scores Group B'!$B$4:$B$200,0)),"")</f>
        <v/>
      </c>
    </row>
    <row r="119" spans="1:9">
      <c r="A119" s="50"/>
      <c r="B119" t="str">
        <f>_xlfn.IFNA(INDEX('Detailed Scores Group B'!$D$4:$D$200,MATCH('Selected Projects Group B'!A119,'Detailed Scores Group B'!$B$4:$B$200,0)),"")</f>
        <v/>
      </c>
      <c r="C119" t="str">
        <f>_xlfn.IFNA(INDEX('Detailed Scores Group B'!$A$4:$A$200,MATCH('Selected Projects Group B'!A119,'Detailed Scores Group B'!$B$4:$B$200,0)),"")</f>
        <v/>
      </c>
      <c r="D119" t="str">
        <f>_xlfn.IFNA(INDEX('Detailed Scores Group B'!$C$4:$C$200,MATCH('Selected Projects Group B'!A119,'Detailed Scores Group B'!$B$4:$B$200,0)),"")</f>
        <v/>
      </c>
      <c r="E119" t="str">
        <f>_xlfn.IFNA(IF(ISBLANK(INDEX('Detailed Scores Group B'!$E$2:$E$200,MATCH('Selected Projects Group B'!A119,'Detailed Scores Group B'!$B$2:$B$200,0))),D119,INDEX('Detailed Scores Group B'!$E$2:$E$200,MATCH('Selected Projects Group B'!A119,'Detailed Scores Group B'!$B$2:$B$200,0))),"")</f>
        <v/>
      </c>
      <c r="F119" s="1" t="str">
        <f>_xlfn.IFNA(INDEX('Detailed Scores Group B'!$F$4:$F$200,MATCH('Selected Projects Group B'!A119,'Detailed Scores Group B'!$B$4:$B$200,0)),"")</f>
        <v/>
      </c>
      <c r="G119">
        <f t="shared" si="1"/>
        <v>0</v>
      </c>
      <c r="H119" s="1" t="str">
        <f>_xlfn.IFNA(INDEX('Detailed Scores Group B'!$AB$4:$AB$200,MATCH('Selected Projects Group B'!A119,'Detailed Scores Group B'!$B$4:$B$200,0)),"")</f>
        <v/>
      </c>
      <c r="I119" t="str">
        <f>_xlfn.IFNA(INDEX('Detailed Scores Group B'!$AD$4:$AD$200,MATCH('Selected Projects Group B'!A119,'Detailed Scores Group B'!$B$4:$B$200,0)),"")</f>
        <v/>
      </c>
    </row>
    <row r="120" spans="1:9">
      <c r="A120" s="50"/>
      <c r="B120" t="str">
        <f>_xlfn.IFNA(INDEX('Detailed Scores Group B'!$D$4:$D$200,MATCH('Selected Projects Group B'!A120,'Detailed Scores Group B'!$B$4:$B$200,0)),"")</f>
        <v/>
      </c>
      <c r="C120" t="str">
        <f>_xlfn.IFNA(INDEX('Detailed Scores Group B'!$A$4:$A$200,MATCH('Selected Projects Group B'!A120,'Detailed Scores Group B'!$B$4:$B$200,0)),"")</f>
        <v/>
      </c>
      <c r="D120" t="str">
        <f>_xlfn.IFNA(INDEX('Detailed Scores Group B'!$C$4:$C$200,MATCH('Selected Projects Group B'!A120,'Detailed Scores Group B'!$B$4:$B$200,0)),"")</f>
        <v/>
      </c>
      <c r="E120" t="str">
        <f>_xlfn.IFNA(IF(ISBLANK(INDEX('Detailed Scores Group B'!$E$2:$E$200,MATCH('Selected Projects Group B'!A120,'Detailed Scores Group B'!$B$2:$B$200,0))),D120,INDEX('Detailed Scores Group B'!$E$2:$E$200,MATCH('Selected Projects Group B'!A120,'Detailed Scores Group B'!$B$2:$B$200,0))),"")</f>
        <v/>
      </c>
      <c r="F120" s="1" t="str">
        <f>_xlfn.IFNA(INDEX('Detailed Scores Group B'!$F$4:$F$200,MATCH('Selected Projects Group B'!A120,'Detailed Scores Group B'!$B$4:$B$200,0)),"")</f>
        <v/>
      </c>
      <c r="G120">
        <f t="shared" si="1"/>
        <v>0</v>
      </c>
      <c r="H120" s="1" t="str">
        <f>_xlfn.IFNA(INDEX('Detailed Scores Group B'!$AB$4:$AB$200,MATCH('Selected Projects Group B'!A120,'Detailed Scores Group B'!$B$4:$B$200,0)),"")</f>
        <v/>
      </c>
      <c r="I120" t="str">
        <f>_xlfn.IFNA(INDEX('Detailed Scores Group B'!$AD$4:$AD$200,MATCH('Selected Projects Group B'!A120,'Detailed Scores Group B'!$B$4:$B$200,0)),"")</f>
        <v/>
      </c>
    </row>
    <row r="121" spans="1:9">
      <c r="A121" s="50"/>
      <c r="B121" t="str">
        <f>_xlfn.IFNA(INDEX('Detailed Scores Group B'!$D$4:$D$200,MATCH('Selected Projects Group B'!A121,'Detailed Scores Group B'!$B$4:$B$200,0)),"")</f>
        <v/>
      </c>
      <c r="C121" t="str">
        <f>_xlfn.IFNA(INDEX('Detailed Scores Group B'!$A$4:$A$200,MATCH('Selected Projects Group B'!A121,'Detailed Scores Group B'!$B$4:$B$200,0)),"")</f>
        <v/>
      </c>
      <c r="D121" t="str">
        <f>_xlfn.IFNA(INDEX('Detailed Scores Group B'!$C$4:$C$200,MATCH('Selected Projects Group B'!A121,'Detailed Scores Group B'!$B$4:$B$200,0)),"")</f>
        <v/>
      </c>
      <c r="E121" t="str">
        <f>_xlfn.IFNA(IF(ISBLANK(INDEX('Detailed Scores Group B'!$E$2:$E$200,MATCH('Selected Projects Group B'!A121,'Detailed Scores Group B'!$B$2:$B$200,0))),D121,INDEX('Detailed Scores Group B'!$E$2:$E$200,MATCH('Selected Projects Group B'!A121,'Detailed Scores Group B'!$B$2:$B$200,0))),"")</f>
        <v/>
      </c>
      <c r="F121" s="1" t="str">
        <f>_xlfn.IFNA(INDEX('Detailed Scores Group B'!$F$4:$F$200,MATCH('Selected Projects Group B'!A121,'Detailed Scores Group B'!$B$4:$B$200,0)),"")</f>
        <v/>
      </c>
      <c r="G121">
        <f t="shared" si="1"/>
        <v>0</v>
      </c>
      <c r="H121" s="1" t="str">
        <f>_xlfn.IFNA(INDEX('Detailed Scores Group B'!$AB$4:$AB$200,MATCH('Selected Projects Group B'!A121,'Detailed Scores Group B'!$B$4:$B$200,0)),"")</f>
        <v/>
      </c>
      <c r="I121" t="str">
        <f>_xlfn.IFNA(INDEX('Detailed Scores Group B'!$AD$4:$AD$200,MATCH('Selected Projects Group B'!A121,'Detailed Scores Group B'!$B$4:$B$200,0)),"")</f>
        <v/>
      </c>
    </row>
    <row r="122" spans="1:9">
      <c r="A122" s="50"/>
      <c r="B122" t="str">
        <f>_xlfn.IFNA(INDEX('Detailed Scores Group B'!$D$4:$D$200,MATCH('Selected Projects Group B'!A122,'Detailed Scores Group B'!$B$4:$B$200,0)),"")</f>
        <v/>
      </c>
      <c r="C122" t="str">
        <f>_xlfn.IFNA(INDEX('Detailed Scores Group B'!$A$4:$A$200,MATCH('Selected Projects Group B'!A122,'Detailed Scores Group B'!$B$4:$B$200,0)),"")</f>
        <v/>
      </c>
      <c r="D122" t="str">
        <f>_xlfn.IFNA(INDEX('Detailed Scores Group B'!$C$4:$C$200,MATCH('Selected Projects Group B'!A122,'Detailed Scores Group B'!$B$4:$B$200,0)),"")</f>
        <v/>
      </c>
      <c r="E122" t="str">
        <f>_xlfn.IFNA(IF(ISBLANK(INDEX('Detailed Scores Group B'!$E$2:$E$200,MATCH('Selected Projects Group B'!A122,'Detailed Scores Group B'!$B$2:$B$200,0))),D122,INDEX('Detailed Scores Group B'!$E$2:$E$200,MATCH('Selected Projects Group B'!A122,'Detailed Scores Group B'!$B$2:$B$200,0))),"")</f>
        <v/>
      </c>
      <c r="F122" s="1" t="str">
        <f>_xlfn.IFNA(INDEX('Detailed Scores Group B'!$F$4:$F$200,MATCH('Selected Projects Group B'!A122,'Detailed Scores Group B'!$B$4:$B$200,0)),"")</f>
        <v/>
      </c>
      <c r="G122">
        <f t="shared" si="1"/>
        <v>0</v>
      </c>
      <c r="H122" s="1" t="str">
        <f>_xlfn.IFNA(INDEX('Detailed Scores Group B'!$AB$4:$AB$200,MATCH('Selected Projects Group B'!A122,'Detailed Scores Group B'!$B$4:$B$200,0)),"")</f>
        <v/>
      </c>
      <c r="I122" t="str">
        <f>_xlfn.IFNA(INDEX('Detailed Scores Group B'!$AD$4:$AD$200,MATCH('Selected Projects Group B'!A122,'Detailed Scores Group B'!$B$4:$B$200,0)),"")</f>
        <v/>
      </c>
    </row>
    <row r="123" spans="1:9">
      <c r="A123" s="50"/>
      <c r="B123" t="str">
        <f>_xlfn.IFNA(INDEX('Detailed Scores Group B'!$D$4:$D$200,MATCH('Selected Projects Group B'!A123,'Detailed Scores Group B'!$B$4:$B$200,0)),"")</f>
        <v/>
      </c>
      <c r="C123" t="str">
        <f>_xlfn.IFNA(INDEX('Detailed Scores Group B'!$A$4:$A$200,MATCH('Selected Projects Group B'!A123,'Detailed Scores Group B'!$B$4:$B$200,0)),"")</f>
        <v/>
      </c>
      <c r="D123" t="str">
        <f>_xlfn.IFNA(INDEX('Detailed Scores Group B'!$C$4:$C$200,MATCH('Selected Projects Group B'!A123,'Detailed Scores Group B'!$B$4:$B$200,0)),"")</f>
        <v/>
      </c>
      <c r="E123" t="str">
        <f>_xlfn.IFNA(IF(ISBLANK(INDEX('Detailed Scores Group B'!$E$2:$E$200,MATCH('Selected Projects Group B'!A123,'Detailed Scores Group B'!$B$2:$B$200,0))),D123,INDEX('Detailed Scores Group B'!$E$2:$E$200,MATCH('Selected Projects Group B'!A123,'Detailed Scores Group B'!$B$2:$B$200,0))),"")</f>
        <v/>
      </c>
      <c r="F123" s="1" t="str">
        <f>_xlfn.IFNA(INDEX('Detailed Scores Group B'!$F$4:$F$200,MATCH('Selected Projects Group B'!A123,'Detailed Scores Group B'!$B$4:$B$200,0)),"")</f>
        <v/>
      </c>
      <c r="G123">
        <f t="shared" si="1"/>
        <v>0</v>
      </c>
      <c r="H123" s="1" t="str">
        <f>_xlfn.IFNA(INDEX('Detailed Scores Group B'!$AB$4:$AB$200,MATCH('Selected Projects Group B'!A123,'Detailed Scores Group B'!$B$4:$B$200,0)),"")</f>
        <v/>
      </c>
      <c r="I123" t="str">
        <f>_xlfn.IFNA(INDEX('Detailed Scores Group B'!$AD$4:$AD$200,MATCH('Selected Projects Group B'!A123,'Detailed Scores Group B'!$B$4:$B$200,0)),"")</f>
        <v/>
      </c>
    </row>
    <row r="124" spans="1:9">
      <c r="A124" s="50"/>
      <c r="B124" t="str">
        <f>_xlfn.IFNA(INDEX('Detailed Scores Group B'!$D$4:$D$200,MATCH('Selected Projects Group B'!A124,'Detailed Scores Group B'!$B$4:$B$200,0)),"")</f>
        <v/>
      </c>
      <c r="C124" t="str">
        <f>_xlfn.IFNA(INDEX('Detailed Scores Group B'!$A$4:$A$200,MATCH('Selected Projects Group B'!A124,'Detailed Scores Group B'!$B$4:$B$200,0)),"")</f>
        <v/>
      </c>
      <c r="D124" t="str">
        <f>_xlfn.IFNA(INDEX('Detailed Scores Group B'!$C$4:$C$200,MATCH('Selected Projects Group B'!A124,'Detailed Scores Group B'!$B$4:$B$200,0)),"")</f>
        <v/>
      </c>
      <c r="E124" t="str">
        <f>_xlfn.IFNA(IF(ISBLANK(INDEX('Detailed Scores Group B'!$E$2:$E$200,MATCH('Selected Projects Group B'!A124,'Detailed Scores Group B'!$B$2:$B$200,0))),D124,INDEX('Detailed Scores Group B'!$E$2:$E$200,MATCH('Selected Projects Group B'!A124,'Detailed Scores Group B'!$B$2:$B$200,0))),"")</f>
        <v/>
      </c>
      <c r="F124" s="1" t="str">
        <f>_xlfn.IFNA(INDEX('Detailed Scores Group B'!$F$4:$F$200,MATCH('Selected Projects Group B'!A124,'Detailed Scores Group B'!$B$4:$B$200,0)),"")</f>
        <v/>
      </c>
      <c r="G124">
        <f t="shared" si="1"/>
        <v>0</v>
      </c>
      <c r="H124" s="1" t="str">
        <f>_xlfn.IFNA(INDEX('Detailed Scores Group B'!$AB$4:$AB$200,MATCH('Selected Projects Group B'!A124,'Detailed Scores Group B'!$B$4:$B$200,0)),"")</f>
        <v/>
      </c>
      <c r="I124" t="str">
        <f>_xlfn.IFNA(INDEX('Detailed Scores Group B'!$AD$4:$AD$200,MATCH('Selected Projects Group B'!A124,'Detailed Scores Group B'!$B$4:$B$200,0)),"")</f>
        <v/>
      </c>
    </row>
    <row r="125" spans="1:9">
      <c r="A125" s="50"/>
      <c r="B125" t="str">
        <f>_xlfn.IFNA(INDEX('Detailed Scores Group B'!$D$4:$D$200,MATCH('Selected Projects Group B'!A125,'Detailed Scores Group B'!$B$4:$B$200,0)),"")</f>
        <v/>
      </c>
      <c r="C125" t="str">
        <f>_xlfn.IFNA(INDEX('Detailed Scores Group B'!$A$4:$A$200,MATCH('Selected Projects Group B'!A125,'Detailed Scores Group B'!$B$4:$B$200,0)),"")</f>
        <v/>
      </c>
      <c r="D125" t="str">
        <f>_xlfn.IFNA(INDEX('Detailed Scores Group B'!$C$4:$C$200,MATCH('Selected Projects Group B'!A125,'Detailed Scores Group B'!$B$4:$B$200,0)),"")</f>
        <v/>
      </c>
      <c r="E125" t="str">
        <f>_xlfn.IFNA(IF(ISBLANK(INDEX('Detailed Scores Group B'!$E$2:$E$200,MATCH('Selected Projects Group B'!A125,'Detailed Scores Group B'!$B$2:$B$200,0))),D125,INDEX('Detailed Scores Group B'!$E$2:$E$200,MATCH('Selected Projects Group B'!A125,'Detailed Scores Group B'!$B$2:$B$200,0))),"")</f>
        <v/>
      </c>
      <c r="F125" s="1" t="str">
        <f>_xlfn.IFNA(INDEX('Detailed Scores Group B'!$F$4:$F$200,MATCH('Selected Projects Group B'!A125,'Detailed Scores Group B'!$B$4:$B$200,0)),"")</f>
        <v/>
      </c>
      <c r="G125">
        <f t="shared" si="1"/>
        <v>0</v>
      </c>
      <c r="H125" s="1" t="str">
        <f>_xlfn.IFNA(INDEX('Detailed Scores Group B'!$AB$4:$AB$200,MATCH('Selected Projects Group B'!A125,'Detailed Scores Group B'!$B$4:$B$200,0)),"")</f>
        <v/>
      </c>
      <c r="I125" t="str">
        <f>_xlfn.IFNA(INDEX('Detailed Scores Group B'!$AD$4:$AD$200,MATCH('Selected Projects Group B'!A125,'Detailed Scores Group B'!$B$4:$B$200,0)),"")</f>
        <v/>
      </c>
    </row>
    <row r="126" spans="1:9">
      <c r="A126" s="50"/>
      <c r="B126" t="str">
        <f>_xlfn.IFNA(INDEX('Detailed Scores Group B'!$D$4:$D$200,MATCH('Selected Projects Group B'!A126,'Detailed Scores Group B'!$B$4:$B$200,0)),"")</f>
        <v/>
      </c>
      <c r="C126" t="str">
        <f>_xlfn.IFNA(INDEX('Detailed Scores Group B'!$A$4:$A$200,MATCH('Selected Projects Group B'!A126,'Detailed Scores Group B'!$B$4:$B$200,0)),"")</f>
        <v/>
      </c>
      <c r="D126" t="str">
        <f>_xlfn.IFNA(INDEX('Detailed Scores Group B'!$C$4:$C$200,MATCH('Selected Projects Group B'!A126,'Detailed Scores Group B'!$B$4:$B$200,0)),"")</f>
        <v/>
      </c>
      <c r="E126" t="str">
        <f>_xlfn.IFNA(IF(ISBLANK(INDEX('Detailed Scores Group B'!$E$2:$E$200,MATCH('Selected Projects Group B'!A126,'Detailed Scores Group B'!$B$2:$B$200,0))),D126,INDEX('Detailed Scores Group B'!$E$2:$E$200,MATCH('Selected Projects Group B'!A126,'Detailed Scores Group B'!$B$2:$B$200,0))),"")</f>
        <v/>
      </c>
      <c r="F126" s="1" t="str">
        <f>_xlfn.IFNA(INDEX('Detailed Scores Group B'!$F$4:$F$200,MATCH('Selected Projects Group B'!A126,'Detailed Scores Group B'!$B$4:$B$200,0)),"")</f>
        <v/>
      </c>
      <c r="G126">
        <f t="shared" si="1"/>
        <v>0</v>
      </c>
      <c r="H126" s="1" t="str">
        <f>_xlfn.IFNA(INDEX('Detailed Scores Group B'!$AB$4:$AB$200,MATCH('Selected Projects Group B'!A126,'Detailed Scores Group B'!$B$4:$B$200,0)),"")</f>
        <v/>
      </c>
      <c r="I126" t="str">
        <f>_xlfn.IFNA(INDEX('Detailed Scores Group B'!$AD$4:$AD$200,MATCH('Selected Projects Group B'!A126,'Detailed Scores Group B'!$B$4:$B$200,0)),"")</f>
        <v/>
      </c>
    </row>
    <row r="127" spans="1:9">
      <c r="A127" s="50"/>
      <c r="B127" t="str">
        <f>_xlfn.IFNA(INDEX('Detailed Scores Group B'!$D$4:$D$200,MATCH('Selected Projects Group B'!A127,'Detailed Scores Group B'!$B$4:$B$200,0)),"")</f>
        <v/>
      </c>
      <c r="C127" t="str">
        <f>_xlfn.IFNA(INDEX('Detailed Scores Group B'!$A$4:$A$200,MATCH('Selected Projects Group B'!A127,'Detailed Scores Group B'!$B$4:$B$200,0)),"")</f>
        <v/>
      </c>
      <c r="D127" t="str">
        <f>_xlfn.IFNA(INDEX('Detailed Scores Group B'!$C$4:$C$200,MATCH('Selected Projects Group B'!A127,'Detailed Scores Group B'!$B$4:$B$200,0)),"")</f>
        <v/>
      </c>
      <c r="E127" t="str">
        <f>_xlfn.IFNA(IF(ISBLANK(INDEX('Detailed Scores Group B'!$E$2:$E$200,MATCH('Selected Projects Group B'!A127,'Detailed Scores Group B'!$B$2:$B$200,0))),D127,INDEX('Detailed Scores Group B'!$E$2:$E$200,MATCH('Selected Projects Group B'!A127,'Detailed Scores Group B'!$B$2:$B$200,0))),"")</f>
        <v/>
      </c>
      <c r="F127" s="1" t="str">
        <f>_xlfn.IFNA(INDEX('Detailed Scores Group B'!$F$4:$F$200,MATCH('Selected Projects Group B'!A127,'Detailed Scores Group B'!$B$4:$B$200,0)),"")</f>
        <v/>
      </c>
      <c r="G127">
        <f t="shared" si="1"/>
        <v>0</v>
      </c>
      <c r="H127" s="1" t="str">
        <f>_xlfn.IFNA(INDEX('Detailed Scores Group B'!$AB$4:$AB$200,MATCH('Selected Projects Group B'!A127,'Detailed Scores Group B'!$B$4:$B$200,0)),"")</f>
        <v/>
      </c>
      <c r="I127" t="str">
        <f>_xlfn.IFNA(INDEX('Detailed Scores Group B'!$AD$4:$AD$200,MATCH('Selected Projects Group B'!A127,'Detailed Scores Group B'!$B$4:$B$200,0)),"")</f>
        <v/>
      </c>
    </row>
    <row r="128" spans="1:9">
      <c r="A128" s="50"/>
      <c r="B128" t="str">
        <f>_xlfn.IFNA(INDEX('Detailed Scores Group B'!$D$4:$D$200,MATCH('Selected Projects Group B'!A128,'Detailed Scores Group B'!$B$4:$B$200,0)),"")</f>
        <v/>
      </c>
      <c r="C128" t="str">
        <f>_xlfn.IFNA(INDEX('Detailed Scores Group B'!$A$4:$A$200,MATCH('Selected Projects Group B'!A128,'Detailed Scores Group B'!$B$4:$B$200,0)),"")</f>
        <v/>
      </c>
      <c r="D128" t="str">
        <f>_xlfn.IFNA(INDEX('Detailed Scores Group B'!$C$4:$C$200,MATCH('Selected Projects Group B'!A128,'Detailed Scores Group B'!$B$4:$B$200,0)),"")</f>
        <v/>
      </c>
      <c r="E128" t="str">
        <f>_xlfn.IFNA(IF(ISBLANK(INDEX('Detailed Scores Group B'!$E$2:$E$200,MATCH('Selected Projects Group B'!A128,'Detailed Scores Group B'!$B$2:$B$200,0))),D128,INDEX('Detailed Scores Group B'!$E$2:$E$200,MATCH('Selected Projects Group B'!A128,'Detailed Scores Group B'!$B$2:$B$200,0))),"")</f>
        <v/>
      </c>
      <c r="F128" s="1" t="str">
        <f>_xlfn.IFNA(INDEX('Detailed Scores Group B'!$F$4:$F$200,MATCH('Selected Projects Group B'!A128,'Detailed Scores Group B'!$B$4:$B$200,0)),"")</f>
        <v/>
      </c>
      <c r="G128">
        <f t="shared" si="1"/>
        <v>0</v>
      </c>
      <c r="H128" s="1" t="str">
        <f>_xlfn.IFNA(INDEX('Detailed Scores Group B'!$AB$4:$AB$200,MATCH('Selected Projects Group B'!A128,'Detailed Scores Group B'!$B$4:$B$200,0)),"")</f>
        <v/>
      </c>
      <c r="I128" t="str">
        <f>_xlfn.IFNA(INDEX('Detailed Scores Group B'!$AD$4:$AD$200,MATCH('Selected Projects Group B'!A128,'Detailed Scores Group B'!$B$4:$B$200,0)),"")</f>
        <v/>
      </c>
    </row>
    <row r="129" spans="1:9">
      <c r="A129" s="50"/>
      <c r="B129" t="str">
        <f>_xlfn.IFNA(INDEX('Detailed Scores Group B'!$D$4:$D$200,MATCH('Selected Projects Group B'!A129,'Detailed Scores Group B'!$B$4:$B$200,0)),"")</f>
        <v/>
      </c>
      <c r="C129" t="str">
        <f>_xlfn.IFNA(INDEX('Detailed Scores Group B'!$A$4:$A$200,MATCH('Selected Projects Group B'!A129,'Detailed Scores Group B'!$B$4:$B$200,0)),"")</f>
        <v/>
      </c>
      <c r="D129" t="str">
        <f>_xlfn.IFNA(INDEX('Detailed Scores Group B'!$C$4:$C$200,MATCH('Selected Projects Group B'!A129,'Detailed Scores Group B'!$B$4:$B$200,0)),"")</f>
        <v/>
      </c>
      <c r="E129" t="str">
        <f>_xlfn.IFNA(IF(ISBLANK(INDEX('Detailed Scores Group B'!$E$2:$E$200,MATCH('Selected Projects Group B'!A129,'Detailed Scores Group B'!$B$2:$B$200,0))),D129,INDEX('Detailed Scores Group B'!$E$2:$E$200,MATCH('Selected Projects Group B'!A129,'Detailed Scores Group B'!$B$2:$B$200,0))),"")</f>
        <v/>
      </c>
      <c r="F129" s="1" t="str">
        <f>_xlfn.IFNA(INDEX('Detailed Scores Group B'!$F$4:$F$200,MATCH('Selected Projects Group B'!A129,'Detailed Scores Group B'!$B$4:$B$200,0)),"")</f>
        <v/>
      </c>
      <c r="G129">
        <f t="shared" si="1"/>
        <v>0</v>
      </c>
      <c r="H129" s="1" t="str">
        <f>_xlfn.IFNA(INDEX('Detailed Scores Group B'!$AB$4:$AB$200,MATCH('Selected Projects Group B'!A129,'Detailed Scores Group B'!$B$4:$B$200,0)),"")</f>
        <v/>
      </c>
      <c r="I129" t="str">
        <f>_xlfn.IFNA(INDEX('Detailed Scores Group B'!$AD$4:$AD$200,MATCH('Selected Projects Group B'!A129,'Detailed Scores Group B'!$B$4:$B$200,0)),"")</f>
        <v/>
      </c>
    </row>
    <row r="130" spans="1:9">
      <c r="A130" s="50"/>
      <c r="B130" t="str">
        <f>_xlfn.IFNA(INDEX('Detailed Scores Group B'!$D$4:$D$200,MATCH('Selected Projects Group B'!A130,'Detailed Scores Group B'!$B$4:$B$200,0)),"")</f>
        <v/>
      </c>
      <c r="C130" t="str">
        <f>_xlfn.IFNA(INDEX('Detailed Scores Group B'!$A$4:$A$200,MATCH('Selected Projects Group B'!A130,'Detailed Scores Group B'!$B$4:$B$200,0)),"")</f>
        <v/>
      </c>
      <c r="D130" t="str">
        <f>_xlfn.IFNA(INDEX('Detailed Scores Group B'!$C$4:$C$200,MATCH('Selected Projects Group B'!A130,'Detailed Scores Group B'!$B$4:$B$200,0)),"")</f>
        <v/>
      </c>
      <c r="E130" t="str">
        <f>_xlfn.IFNA(IF(ISBLANK(INDEX('Detailed Scores Group B'!$E$2:$E$200,MATCH('Selected Projects Group B'!A130,'Detailed Scores Group B'!$B$2:$B$200,0))),D130,INDEX('Detailed Scores Group B'!$E$2:$E$200,MATCH('Selected Projects Group B'!A130,'Detailed Scores Group B'!$B$2:$B$200,0))),"")</f>
        <v/>
      </c>
      <c r="F130" s="1" t="str">
        <f>_xlfn.IFNA(INDEX('Detailed Scores Group B'!$F$4:$F$200,MATCH('Selected Projects Group B'!A130,'Detailed Scores Group B'!$B$4:$B$200,0)),"")</f>
        <v/>
      </c>
      <c r="G130">
        <f t="shared" si="1"/>
        <v>0</v>
      </c>
      <c r="H130" s="1" t="str">
        <f>_xlfn.IFNA(INDEX('Detailed Scores Group B'!$AB$4:$AB$200,MATCH('Selected Projects Group B'!A130,'Detailed Scores Group B'!$B$4:$B$200,0)),"")</f>
        <v/>
      </c>
      <c r="I130" t="str">
        <f>_xlfn.IFNA(INDEX('Detailed Scores Group B'!$AD$4:$AD$200,MATCH('Selected Projects Group B'!A130,'Detailed Scores Group B'!$B$4:$B$200,0)),"")</f>
        <v/>
      </c>
    </row>
    <row r="131" spans="1:9">
      <c r="A131" s="50"/>
      <c r="B131" t="str">
        <f>_xlfn.IFNA(INDEX('Detailed Scores Group B'!$D$4:$D$200,MATCH('Selected Projects Group B'!A131,'Detailed Scores Group B'!$B$4:$B$200,0)),"")</f>
        <v/>
      </c>
      <c r="C131" t="str">
        <f>_xlfn.IFNA(INDEX('Detailed Scores Group B'!$A$4:$A$200,MATCH('Selected Projects Group B'!A131,'Detailed Scores Group B'!$B$4:$B$200,0)),"")</f>
        <v/>
      </c>
      <c r="D131" t="str">
        <f>_xlfn.IFNA(INDEX('Detailed Scores Group B'!$C$4:$C$200,MATCH('Selected Projects Group B'!A131,'Detailed Scores Group B'!$B$4:$B$200,0)),"")</f>
        <v/>
      </c>
      <c r="E131" t="str">
        <f>_xlfn.IFNA(IF(ISBLANK(INDEX('Detailed Scores Group B'!$E$2:$E$200,MATCH('Selected Projects Group B'!A131,'Detailed Scores Group B'!$B$2:$B$200,0))),D131,INDEX('Detailed Scores Group B'!$E$2:$E$200,MATCH('Selected Projects Group B'!A131,'Detailed Scores Group B'!$B$2:$B$200,0))),"")</f>
        <v/>
      </c>
      <c r="F131" s="1" t="str">
        <f>_xlfn.IFNA(INDEX('Detailed Scores Group B'!$F$4:$F$200,MATCH('Selected Projects Group B'!A131,'Detailed Scores Group B'!$B$4:$B$200,0)),"")</f>
        <v/>
      </c>
      <c r="G131">
        <f t="shared" si="1"/>
        <v>0</v>
      </c>
      <c r="H131" s="1" t="str">
        <f>_xlfn.IFNA(INDEX('Detailed Scores Group B'!$AB$4:$AB$200,MATCH('Selected Projects Group B'!A131,'Detailed Scores Group B'!$B$4:$B$200,0)),"")</f>
        <v/>
      </c>
      <c r="I131" t="str">
        <f>_xlfn.IFNA(INDEX('Detailed Scores Group B'!$AD$4:$AD$200,MATCH('Selected Projects Group B'!A131,'Detailed Scores Group B'!$B$4:$B$200,0)),"")</f>
        <v/>
      </c>
    </row>
  </sheetData>
  <sheetProtection sheet="1" objects="1" scenarios="1"/>
  <autoFilter ref="A2:H73" xr:uid="{6CC5B0B3-C81D-4922-A648-BAF6186CFAA1}"/>
  <conditionalFormatting sqref="G1:G1048576">
    <cfRule type="cellIs" dxfId="5" priority="1" operator="lessThan">
      <formula>23.9261</formula>
    </cfRule>
  </conditionalFormatting>
  <conditionalFormatting sqref="G3:G1048576">
    <cfRule type="cellIs" dxfId="4" priority="8" operator="greaterThan">
      <formula>23.926</formula>
    </cfRule>
  </conditionalFormatting>
  <conditionalFormatting sqref="H1">
    <cfRule type="cellIs" dxfId="3" priority="3" operator="lessThan">
      <formula>119.631</formula>
    </cfRule>
    <cfRule type="cellIs" dxfId="2" priority="4" operator="greaterThan">
      <formula>119.63</formula>
    </cfRule>
  </conditionalFormatting>
  <conditionalFormatting sqref="K28:K1048576">
    <cfRule type="cellIs" dxfId="1" priority="6" operator="greaterThan">
      <formula>119.63</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F081C-D6CE-4778-8627-A2C5F339D051}">
  <dimension ref="A1:H142"/>
  <sheetViews>
    <sheetView zoomScale="160" zoomScaleNormal="160" workbookViewId="0">
      <selection activeCell="E3" sqref="E3"/>
    </sheetView>
  </sheetViews>
  <sheetFormatPr defaultRowHeight="14.45"/>
  <cols>
    <col min="1" max="1" width="11.140625" customWidth="1"/>
    <col min="2" max="2" width="27" customWidth="1"/>
    <col min="4" max="4" width="27" bestFit="1" customWidth="1"/>
    <col min="5" max="5" width="35" customWidth="1"/>
    <col min="6" max="6" width="14.140625" customWidth="1"/>
    <col min="8" max="8" width="20.85546875" customWidth="1"/>
  </cols>
  <sheetData>
    <row r="1" spans="1:8" ht="29.1">
      <c r="A1" s="9" t="s">
        <v>2</v>
      </c>
      <c r="B1" s="9" t="s">
        <v>3</v>
      </c>
      <c r="C1" s="9" t="s">
        <v>0</v>
      </c>
      <c r="D1" s="9" t="s">
        <v>1</v>
      </c>
      <c r="E1" s="9" t="s">
        <v>326</v>
      </c>
      <c r="F1" s="11" t="s">
        <v>4</v>
      </c>
      <c r="G1" s="25" t="s">
        <v>382</v>
      </c>
      <c r="H1" s="39" t="s">
        <v>383</v>
      </c>
    </row>
    <row r="2" spans="1:8">
      <c r="A2" s="50">
        <v>95481</v>
      </c>
      <c r="B2" t="str">
        <f>_xlfn.IFNA(INDEX('Detailed Scores Group B'!$D$4:$D$168,MATCH('Waitlisted Projects Group B'!A2,'Detailed Scores Group B'!$B$4:$B$168,0)),"")</f>
        <v>Elk Grove 51*</v>
      </c>
      <c r="C2">
        <f>_xlfn.IFNA(INDEX('Detailed Scores Group B'!$A$4:$A$168,MATCH('Waitlisted Projects Group B'!A2,'Detailed Scores Group B'!$B$4:$B$168,0)),"")</f>
        <v>2020</v>
      </c>
      <c r="D2" t="str">
        <f>_xlfn.IFNA(INDEX('Detailed Scores Group B'!$C$4:$C$168,MATCH('Waitlisted Projects Group B'!A2,'Detailed Scores Group B'!$B$4:$B$168,0)),"")</f>
        <v>Prologis Energy LLC</v>
      </c>
      <c r="E2" t="str">
        <f>_xlfn.IFNA(IF(ISBLANK(INDEX('Detailed Scores Group B'!$E$2:$E$113,MATCH('Waitlisted Projects Group B'!A2,'Detailed Scores Group B'!$B$2:$B$113,0))),D2,INDEX('Detailed Scores Group B'!$E$2:$E$113,MATCH('Waitlisted Projects Group B'!A2,'Detailed Scores Group B'!$B$2:$B$113,0))),"")</f>
        <v>Prologis Energy LLC</v>
      </c>
      <c r="F2">
        <f>_xlfn.IFNA(INDEX('Detailed Scores Group B'!$F$4:$F$168,MATCH('Waitlisted Projects Group B'!A2,'Detailed Scores Group B'!$B$4:$B$168,0)),"")</f>
        <v>1.44</v>
      </c>
      <c r="G2">
        <f>_xlfn.IFNA(INDEX('Detailed Scores Group B'!$AB$4:$AB$168,MATCH('Waitlisted Projects Group B'!A2,'Detailed Scores Group B'!$B$4:$B$168,0)),"")</f>
        <v>6</v>
      </c>
      <c r="H2">
        <f>_xlfn.IFNA(INDEX('Detailed Scores Group B'!$AD$4:$AD$168,MATCH('Waitlisted Projects Group B'!A2,'Detailed Scores Group B'!$B$4:$B$168,0)),"")</f>
        <v>0.23110593942829299</v>
      </c>
    </row>
    <row r="3" spans="1:8">
      <c r="A3" s="50">
        <v>95478</v>
      </c>
      <c r="B3" t="str">
        <f>_xlfn.IFNA(INDEX('Detailed Scores Group B'!$D$4:$D$168,MATCH('Waitlisted Projects Group B'!A3,'Detailed Scores Group B'!$B$4:$B$168,0)),"")</f>
        <v>Melrose Park 3*</v>
      </c>
      <c r="C3">
        <f>_xlfn.IFNA(INDEX('Detailed Scores Group B'!$A$4:$A$168,MATCH('Waitlisted Projects Group B'!A3,'Detailed Scores Group B'!$B$4:$B$168,0)),"")</f>
        <v>2020</v>
      </c>
      <c r="D3" t="str">
        <f>_xlfn.IFNA(INDEX('Detailed Scores Group B'!$C$4:$C$168,MATCH('Waitlisted Projects Group B'!A3,'Detailed Scores Group B'!$B$4:$B$168,0)),"")</f>
        <v>Prologis Energy LLC</v>
      </c>
      <c r="E3" t="str">
        <f>_xlfn.IFNA(IF(ISBLANK(INDEX('Detailed Scores Group B'!$E$2:$E$113,MATCH('Waitlisted Projects Group B'!A3,'Detailed Scores Group B'!$B$2:$B$113,0))),D3,INDEX('Detailed Scores Group B'!$E$2:$E$113,MATCH('Waitlisted Projects Group B'!A3,'Detailed Scores Group B'!$B$2:$B$113,0))),"")</f>
        <v>Prologis Energy LLC</v>
      </c>
      <c r="F3">
        <f>_xlfn.IFNA(INDEX('Detailed Scores Group B'!$F$4:$F$168,MATCH('Waitlisted Projects Group B'!A3,'Detailed Scores Group B'!$B$4:$B$168,0)),"")</f>
        <v>3</v>
      </c>
      <c r="G3">
        <f>_xlfn.IFNA(INDEX('Detailed Scores Group B'!$AB$4:$AB$168,MATCH('Waitlisted Projects Group B'!A3,'Detailed Scores Group B'!$B$4:$B$168,0)),"")</f>
        <v>6</v>
      </c>
      <c r="H3">
        <f>_xlfn.IFNA(INDEX('Detailed Scores Group B'!$AD$4:$AD$168,MATCH('Waitlisted Projects Group B'!A3,'Detailed Scores Group B'!$B$4:$B$168,0)),"")</f>
        <v>0.23102173779061599</v>
      </c>
    </row>
    <row r="4" spans="1:8">
      <c r="A4" s="50">
        <v>95490</v>
      </c>
      <c r="B4" t="str">
        <f>_xlfn.IFNA(INDEX('Detailed Scores Group B'!$D$4:$D$168,MATCH('Waitlisted Projects Group B'!A4,'Detailed Scores Group B'!$B$4:$B$168,0)),"")</f>
        <v>Bensenville Ind Park 4*</v>
      </c>
      <c r="C4">
        <f>_xlfn.IFNA(INDEX('Detailed Scores Group B'!$A$4:$A$168,MATCH('Waitlisted Projects Group B'!A4,'Detailed Scores Group B'!$B$4:$B$168,0)),"")</f>
        <v>2020</v>
      </c>
      <c r="D4" t="str">
        <f>_xlfn.IFNA(INDEX('Detailed Scores Group B'!$C$4:$C$168,MATCH('Waitlisted Projects Group B'!A4,'Detailed Scores Group B'!$B$4:$B$168,0)),"")</f>
        <v>Prologis Energy LLC</v>
      </c>
      <c r="E4" t="str">
        <f>_xlfn.IFNA(IF(ISBLANK(INDEX('Detailed Scores Group B'!$E$2:$E$113,MATCH('Waitlisted Projects Group B'!A4,'Detailed Scores Group B'!$B$2:$B$113,0))),D4,INDEX('Detailed Scores Group B'!$E$2:$E$113,MATCH('Waitlisted Projects Group B'!A4,'Detailed Scores Group B'!$B$2:$B$113,0))),"")</f>
        <v>Prologis Energy LLC</v>
      </c>
      <c r="F4">
        <f>_xlfn.IFNA(INDEX('Detailed Scores Group B'!$F$4:$F$168,MATCH('Waitlisted Projects Group B'!A4,'Detailed Scores Group B'!$B$4:$B$168,0)),"")</f>
        <v>1.68</v>
      </c>
      <c r="G4">
        <f>_xlfn.IFNA(INDEX('Detailed Scores Group B'!$AB$4:$AB$168,MATCH('Waitlisted Projects Group B'!A4,'Detailed Scores Group B'!$B$4:$B$168,0)),"")</f>
        <v>6</v>
      </c>
      <c r="H4">
        <f>_xlfn.IFNA(INDEX('Detailed Scores Group B'!$AD$4:$AD$168,MATCH('Waitlisted Projects Group B'!A4,'Detailed Scores Group B'!$B$4:$B$168,0)),"")</f>
        <v>0.21155876427953199</v>
      </c>
    </row>
    <row r="5" spans="1:8">
      <c r="A5" s="50">
        <v>95491</v>
      </c>
      <c r="B5" t="str">
        <f>_xlfn.IFNA(INDEX('Detailed Scores Group B'!$D$4:$D$168,MATCH('Waitlisted Projects Group B'!A5,'Detailed Scores Group B'!$B$4:$B$168,0)),"")</f>
        <v>Franklin Park 3*</v>
      </c>
      <c r="C5">
        <f>_xlfn.IFNA(INDEX('Detailed Scores Group B'!$A$4:$A$168,MATCH('Waitlisted Projects Group B'!A5,'Detailed Scores Group B'!$B$4:$B$168,0)),"")</f>
        <v>2020</v>
      </c>
      <c r="D5" t="str">
        <f>_xlfn.IFNA(INDEX('Detailed Scores Group B'!$C$4:$C$168,MATCH('Waitlisted Projects Group B'!A5,'Detailed Scores Group B'!$B$4:$B$168,0)),"")</f>
        <v>Prologis Energy LLC</v>
      </c>
      <c r="E5" t="str">
        <f>_xlfn.IFNA(IF(ISBLANK(INDEX('Detailed Scores Group B'!$E$2:$E$113,MATCH('Waitlisted Projects Group B'!A5,'Detailed Scores Group B'!$B$2:$B$113,0))),D5,INDEX('Detailed Scores Group B'!$E$2:$E$113,MATCH('Waitlisted Projects Group B'!A5,'Detailed Scores Group B'!$B$2:$B$113,0))),"")</f>
        <v>Prologis Energy LLC</v>
      </c>
      <c r="F5">
        <f>_xlfn.IFNA(INDEX('Detailed Scores Group B'!$F$4:$F$168,MATCH('Waitlisted Projects Group B'!A5,'Detailed Scores Group B'!$B$4:$B$168,0)),"")</f>
        <v>1.2</v>
      </c>
      <c r="G5">
        <f>_xlfn.IFNA(INDEX('Detailed Scores Group B'!$AB$4:$AB$168,MATCH('Waitlisted Projects Group B'!A5,'Detailed Scores Group B'!$B$4:$B$168,0)),"")</f>
        <v>6</v>
      </c>
      <c r="H5">
        <f>_xlfn.IFNA(INDEX('Detailed Scores Group B'!$AD$4:$AD$168,MATCH('Waitlisted Projects Group B'!A5,'Detailed Scores Group B'!$B$4:$B$168,0)),"")</f>
        <v>0.208144777623467</v>
      </c>
    </row>
    <row r="6" spans="1:8">
      <c r="A6" s="50">
        <v>95499</v>
      </c>
      <c r="B6" t="str">
        <f>_xlfn.IFNA(INDEX('Detailed Scores Group B'!$D$4:$D$168,MATCH('Waitlisted Projects Group B'!A6,'Detailed Scores Group B'!$B$4:$B$168,0)),"")</f>
        <v>Des Plaines 11**</v>
      </c>
      <c r="C6">
        <f>_xlfn.IFNA(INDEX('Detailed Scores Group B'!$A$4:$A$168,MATCH('Waitlisted Projects Group B'!A6,'Detailed Scores Group B'!$B$4:$B$168,0)),"")</f>
        <v>2020</v>
      </c>
      <c r="D6" t="str">
        <f>_xlfn.IFNA(INDEX('Detailed Scores Group B'!$C$4:$C$168,MATCH('Waitlisted Projects Group B'!A6,'Detailed Scores Group B'!$B$4:$B$168,0)),"")</f>
        <v>Prologis Energy LLC</v>
      </c>
      <c r="E6" t="str">
        <f>_xlfn.IFNA(IF(ISBLANK(INDEX('Detailed Scores Group B'!$E$2:$E$113,MATCH('Waitlisted Projects Group B'!A6,'Detailed Scores Group B'!$B$2:$B$113,0))),D6,INDEX('Detailed Scores Group B'!$E$2:$E$113,MATCH('Waitlisted Projects Group B'!A6,'Detailed Scores Group B'!$B$2:$B$113,0))),"")</f>
        <v>Prologis Energy LLC</v>
      </c>
      <c r="F6">
        <f>_xlfn.IFNA(INDEX('Detailed Scores Group B'!$F$4:$F$168,MATCH('Waitlisted Projects Group B'!A6,'Detailed Scores Group B'!$B$4:$B$168,0)),"")</f>
        <v>1.56</v>
      </c>
      <c r="G6">
        <f>_xlfn.IFNA(INDEX('Detailed Scores Group B'!$AB$4:$AB$168,MATCH('Waitlisted Projects Group B'!A6,'Detailed Scores Group B'!$B$4:$B$168,0)),"")</f>
        <v>6</v>
      </c>
      <c r="H6">
        <f>_xlfn.IFNA(INDEX('Detailed Scores Group B'!$AD$4:$AD$168,MATCH('Waitlisted Projects Group B'!A6,'Detailed Scores Group B'!$B$4:$B$168,0)),"")</f>
        <v>0.19416918598656999</v>
      </c>
    </row>
    <row r="7" spans="1:8">
      <c r="A7" s="50">
        <v>95469</v>
      </c>
      <c r="B7" t="str">
        <f>_xlfn.IFNA(INDEX('Detailed Scores Group B'!$D$4:$D$168,MATCH('Waitlisted Projects Group B'!A7,'Detailed Scores Group B'!$B$4:$B$168,0)),"")</f>
        <v>Addison 11*</v>
      </c>
      <c r="C7">
        <f>_xlfn.IFNA(INDEX('Detailed Scores Group B'!$A$4:$A$168,MATCH('Waitlisted Projects Group B'!A7,'Detailed Scores Group B'!$B$4:$B$168,0)),"")</f>
        <v>2020</v>
      </c>
      <c r="D7" t="str">
        <f>_xlfn.IFNA(INDEX('Detailed Scores Group B'!$C$4:$C$168,MATCH('Waitlisted Projects Group B'!A7,'Detailed Scores Group B'!$B$4:$B$168,0)),"")</f>
        <v>Prologis Energy LLC</v>
      </c>
      <c r="E7" t="str">
        <f>_xlfn.IFNA(IF(ISBLANK(INDEX('Detailed Scores Group B'!$E$2:$E$113,MATCH('Waitlisted Projects Group B'!A7,'Detailed Scores Group B'!$B$2:$B$113,0))),D7,INDEX('Detailed Scores Group B'!$E$2:$E$113,MATCH('Waitlisted Projects Group B'!A7,'Detailed Scores Group B'!$B$2:$B$113,0))),"")</f>
        <v>Prologis Energy LLC</v>
      </c>
      <c r="F7">
        <f>_xlfn.IFNA(INDEX('Detailed Scores Group B'!$F$4:$F$168,MATCH('Waitlisted Projects Group B'!A7,'Detailed Scores Group B'!$B$4:$B$168,0)),"")</f>
        <v>1.56</v>
      </c>
      <c r="G7">
        <f>_xlfn.IFNA(INDEX('Detailed Scores Group B'!$AB$4:$AB$168,MATCH('Waitlisted Projects Group B'!A7,'Detailed Scores Group B'!$B$4:$B$168,0)),"")</f>
        <v>6</v>
      </c>
      <c r="H7">
        <f>_xlfn.IFNA(INDEX('Detailed Scores Group B'!$AD$4:$AD$168,MATCH('Waitlisted Projects Group B'!A7,'Detailed Scores Group B'!$B$4:$B$168,0)),"")</f>
        <v>0.19025946865537</v>
      </c>
    </row>
    <row r="8" spans="1:8">
      <c r="A8" s="50">
        <v>95476</v>
      </c>
      <c r="B8" t="str">
        <f>_xlfn.IFNA(INDEX('Detailed Scores Group B'!$D$4:$D$168,MATCH('Waitlisted Projects Group B'!A8,'Detailed Scores Group B'!$B$4:$B$168,0)),"")</f>
        <v>Northlake 3*</v>
      </c>
      <c r="C8">
        <f>_xlfn.IFNA(INDEX('Detailed Scores Group B'!$A$4:$A$168,MATCH('Waitlisted Projects Group B'!A8,'Detailed Scores Group B'!$B$4:$B$168,0)),"")</f>
        <v>2020</v>
      </c>
      <c r="D8" t="str">
        <f>_xlfn.IFNA(INDEX('Detailed Scores Group B'!$C$4:$C$168,MATCH('Waitlisted Projects Group B'!A8,'Detailed Scores Group B'!$B$4:$B$168,0)),"")</f>
        <v>Prologis Energy LLC</v>
      </c>
      <c r="E8" t="str">
        <f>_xlfn.IFNA(IF(ISBLANK(INDEX('Detailed Scores Group B'!$E$2:$E$113,MATCH('Waitlisted Projects Group B'!A8,'Detailed Scores Group B'!$B$2:$B$113,0))),D8,INDEX('Detailed Scores Group B'!$E$2:$E$113,MATCH('Waitlisted Projects Group B'!A8,'Detailed Scores Group B'!$B$2:$B$113,0))),"")</f>
        <v>Prologis Energy LLC</v>
      </c>
      <c r="F8">
        <f>_xlfn.IFNA(INDEX('Detailed Scores Group B'!$F$4:$F$168,MATCH('Waitlisted Projects Group B'!A8,'Detailed Scores Group B'!$B$4:$B$168,0)),"")</f>
        <v>1.56</v>
      </c>
      <c r="G8">
        <f>_xlfn.IFNA(INDEX('Detailed Scores Group B'!$AB$4:$AB$168,MATCH('Waitlisted Projects Group B'!A8,'Detailed Scores Group B'!$B$4:$B$168,0)),"")</f>
        <v>6</v>
      </c>
      <c r="H8">
        <f>_xlfn.IFNA(INDEX('Detailed Scores Group B'!$AD$4:$AD$168,MATCH('Waitlisted Projects Group B'!A8,'Detailed Scores Group B'!$B$4:$B$168,0)),"")</f>
        <v>0.140344994792449</v>
      </c>
    </row>
    <row r="9" spans="1:8">
      <c r="A9" s="50">
        <v>95474</v>
      </c>
      <c r="B9" t="str">
        <f>_xlfn.IFNA(INDEX('Detailed Scores Group B'!$D$4:$D$168,MATCH('Waitlisted Projects Group B'!A9,'Detailed Scores Group B'!$B$4:$B$168,0)),"")</f>
        <v>Franklin Park 2*</v>
      </c>
      <c r="C9">
        <f>_xlfn.IFNA(INDEX('Detailed Scores Group B'!$A$4:$A$168,MATCH('Waitlisted Projects Group B'!A9,'Detailed Scores Group B'!$B$4:$B$168,0)),"")</f>
        <v>2020</v>
      </c>
      <c r="D9" t="str">
        <f>_xlfn.IFNA(INDEX('Detailed Scores Group B'!$C$4:$C$168,MATCH('Waitlisted Projects Group B'!A9,'Detailed Scores Group B'!$B$4:$B$168,0)),"")</f>
        <v>Prologis Energy LLC</v>
      </c>
      <c r="E9" t="str">
        <f>_xlfn.IFNA(IF(ISBLANK(INDEX('Detailed Scores Group B'!$E$2:$E$113,MATCH('Waitlisted Projects Group B'!A9,'Detailed Scores Group B'!$B$2:$B$113,0))),D9,INDEX('Detailed Scores Group B'!$E$2:$E$113,MATCH('Waitlisted Projects Group B'!A9,'Detailed Scores Group B'!$B$2:$B$113,0))),"")</f>
        <v>Prologis Energy LLC</v>
      </c>
      <c r="F9">
        <f>_xlfn.IFNA(INDEX('Detailed Scores Group B'!$F$4:$F$168,MATCH('Waitlisted Projects Group B'!A9,'Detailed Scores Group B'!$B$4:$B$168,0)),"")</f>
        <v>1.2</v>
      </c>
      <c r="G9">
        <f>_xlfn.IFNA(INDEX('Detailed Scores Group B'!$AB$4:$AB$168,MATCH('Waitlisted Projects Group B'!A9,'Detailed Scores Group B'!$B$4:$B$168,0)),"")</f>
        <v>6</v>
      </c>
      <c r="H9">
        <f>_xlfn.IFNA(INDEX('Detailed Scores Group B'!$AD$4:$AD$168,MATCH('Waitlisted Projects Group B'!A9,'Detailed Scores Group B'!$B$4:$B$168,0)),"")</f>
        <v>0.135333941436559</v>
      </c>
    </row>
    <row r="10" spans="1:8">
      <c r="A10" s="50">
        <v>95497</v>
      </c>
      <c r="B10" t="str">
        <f>_xlfn.IFNA(INDEX('Detailed Scores Group B'!$D$4:$D$168,MATCH('Waitlisted Projects Group B'!A10,'Detailed Scores Group B'!$B$4:$B$168,0)),"")</f>
        <v>Addison 1*</v>
      </c>
      <c r="C10">
        <f>_xlfn.IFNA(INDEX('Detailed Scores Group B'!$A$4:$A$168,MATCH('Waitlisted Projects Group B'!A10,'Detailed Scores Group B'!$B$4:$B$168,0)),"")</f>
        <v>2020</v>
      </c>
      <c r="D10" t="str">
        <f>_xlfn.IFNA(INDEX('Detailed Scores Group B'!$C$4:$C$168,MATCH('Waitlisted Projects Group B'!A10,'Detailed Scores Group B'!$B$4:$B$168,0)),"")</f>
        <v>Prologis Energy LLC</v>
      </c>
      <c r="E10" t="str">
        <f>_xlfn.IFNA(IF(ISBLANK(INDEX('Detailed Scores Group B'!$E$2:$E$113,MATCH('Waitlisted Projects Group B'!A10,'Detailed Scores Group B'!$B$2:$B$113,0))),D10,INDEX('Detailed Scores Group B'!$E$2:$E$113,MATCH('Waitlisted Projects Group B'!A10,'Detailed Scores Group B'!$B$2:$B$113,0))),"")</f>
        <v>Prologis Energy LLC</v>
      </c>
      <c r="F10">
        <f>_xlfn.IFNA(INDEX('Detailed Scores Group B'!$F$4:$F$168,MATCH('Waitlisted Projects Group B'!A10,'Detailed Scores Group B'!$B$4:$B$168,0)),"")</f>
        <v>0.96</v>
      </c>
      <c r="G10">
        <f>_xlfn.IFNA(INDEX('Detailed Scores Group B'!$AB$4:$AB$168,MATCH('Waitlisted Projects Group B'!A10,'Detailed Scores Group B'!$B$4:$B$168,0)),"")</f>
        <v>6</v>
      </c>
      <c r="H10">
        <f>_xlfn.IFNA(INDEX('Detailed Scores Group B'!$AD$4:$AD$168,MATCH('Waitlisted Projects Group B'!A10,'Detailed Scores Group B'!$B$4:$B$168,0)),"")</f>
        <v>0.12722172498846099</v>
      </c>
    </row>
    <row r="11" spans="1:8">
      <c r="A11" s="50">
        <v>95484</v>
      </c>
      <c r="B11" t="str">
        <f>_xlfn.IFNA(INDEX('Detailed Scores Group B'!$D$4:$D$168,MATCH('Waitlisted Projects Group B'!A11,'Detailed Scores Group B'!$B$4:$B$168,0)),"")</f>
        <v>Bensenville 13*</v>
      </c>
      <c r="C11">
        <f>_xlfn.IFNA(INDEX('Detailed Scores Group B'!$A$4:$A$168,MATCH('Waitlisted Projects Group B'!A11,'Detailed Scores Group B'!$B$4:$B$168,0)),"")</f>
        <v>2020</v>
      </c>
      <c r="D11" t="str">
        <f>_xlfn.IFNA(INDEX('Detailed Scores Group B'!$C$4:$C$168,MATCH('Waitlisted Projects Group B'!A11,'Detailed Scores Group B'!$B$4:$B$168,0)),"")</f>
        <v>Prologis Energy LLC</v>
      </c>
      <c r="E11" t="str">
        <f>_xlfn.IFNA(IF(ISBLANK(INDEX('Detailed Scores Group B'!$E$2:$E$113,MATCH('Waitlisted Projects Group B'!A11,'Detailed Scores Group B'!$B$2:$B$113,0))),D11,INDEX('Detailed Scores Group B'!$E$2:$E$113,MATCH('Waitlisted Projects Group B'!A11,'Detailed Scores Group B'!$B$2:$B$113,0))),"")</f>
        <v>Prologis Energy LLC</v>
      </c>
      <c r="F11">
        <f>_xlfn.IFNA(INDEX('Detailed Scores Group B'!$F$4:$F$168,MATCH('Waitlisted Projects Group B'!A11,'Detailed Scores Group B'!$B$4:$B$168,0)),"")</f>
        <v>1.44</v>
      </c>
      <c r="G11">
        <f>_xlfn.IFNA(INDEX('Detailed Scores Group B'!$AB$4:$AB$168,MATCH('Waitlisted Projects Group B'!A11,'Detailed Scores Group B'!$B$4:$B$168,0)),"")</f>
        <v>6</v>
      </c>
      <c r="H11">
        <f>_xlfn.IFNA(INDEX('Detailed Scores Group B'!$AD$4:$AD$168,MATCH('Waitlisted Projects Group B'!A11,'Detailed Scores Group B'!$B$4:$B$168,0)),"")</f>
        <v>0.101655679804931</v>
      </c>
    </row>
    <row r="12" spans="1:8">
      <c r="A12" s="50">
        <v>95482</v>
      </c>
      <c r="B12" t="str">
        <f>_xlfn.IFNA(INDEX('Detailed Scores Group B'!$D$4:$D$168,MATCH('Waitlisted Projects Group B'!A12,'Detailed Scores Group B'!$B$4:$B$168,0)),"")</f>
        <v>Addison 8*</v>
      </c>
      <c r="C12">
        <f>_xlfn.IFNA(INDEX('Detailed Scores Group B'!$A$4:$A$168,MATCH('Waitlisted Projects Group B'!A12,'Detailed Scores Group B'!$B$4:$B$168,0)),"")</f>
        <v>2020</v>
      </c>
      <c r="D12" t="str">
        <f>_xlfn.IFNA(INDEX('Detailed Scores Group B'!$C$4:$C$168,MATCH('Waitlisted Projects Group B'!A12,'Detailed Scores Group B'!$B$4:$B$168,0)),"")</f>
        <v>Prologis Energy LLC</v>
      </c>
      <c r="E12" t="str">
        <f>_xlfn.IFNA(IF(ISBLANK(INDEX('Detailed Scores Group B'!$E$2:$E$113,MATCH('Waitlisted Projects Group B'!A12,'Detailed Scores Group B'!$B$2:$B$113,0))),D12,INDEX('Detailed Scores Group B'!$E$2:$E$113,MATCH('Waitlisted Projects Group B'!A12,'Detailed Scores Group B'!$B$2:$B$113,0))),"")</f>
        <v>Prologis Energy LLC</v>
      </c>
      <c r="F12">
        <f>_xlfn.IFNA(INDEX('Detailed Scores Group B'!$F$4:$F$168,MATCH('Waitlisted Projects Group B'!A12,'Detailed Scores Group B'!$B$4:$B$168,0)),"")</f>
        <v>0.96</v>
      </c>
      <c r="G12">
        <f>_xlfn.IFNA(INDEX('Detailed Scores Group B'!$AB$4:$AB$168,MATCH('Waitlisted Projects Group B'!A12,'Detailed Scores Group B'!$B$4:$B$168,0)),"")</f>
        <v>6</v>
      </c>
      <c r="H12">
        <f>_xlfn.IFNA(INDEX('Detailed Scores Group B'!$AD$4:$AD$168,MATCH('Waitlisted Projects Group B'!A12,'Detailed Scores Group B'!$B$4:$B$168,0)),"")</f>
        <v>8.1000359573995095E-2</v>
      </c>
    </row>
    <row r="13" spans="1:8">
      <c r="A13" s="50">
        <v>95137</v>
      </c>
      <c r="B13" t="str">
        <f>_xlfn.IFNA(INDEX('Detailed Scores Group B'!$D$4:$D$168,MATCH('Waitlisted Projects Group B'!A13,'Detailed Scores Group B'!$B$4:$B$168,0)),"")</f>
        <v>LBA - 2065 George St1</v>
      </c>
      <c r="C13">
        <f>_xlfn.IFNA(INDEX('Detailed Scores Group B'!$A$4:$A$168,MATCH('Waitlisted Projects Group B'!A13,'Detailed Scores Group B'!$B$4:$B$168,0)),"")</f>
        <v>80</v>
      </c>
      <c r="D13" t="str">
        <f>_xlfn.IFNA(INDEX('Detailed Scores Group B'!$C$4:$C$168,MATCH('Waitlisted Projects Group B'!A13,'Detailed Scores Group B'!$B$4:$B$168,0)),"")</f>
        <v>SRE IL REC Administrator 1, LLC</v>
      </c>
      <c r="E13" t="str">
        <f>_xlfn.IFNA(IF(ISBLANK(INDEX('Detailed Scores Group B'!$E$2:$E$113,MATCH('Waitlisted Projects Group B'!A13,'Detailed Scores Group B'!$B$2:$B$113,0))),D13,INDEX('Detailed Scores Group B'!$E$2:$E$113,MATCH('Waitlisted Projects Group B'!A13,'Detailed Scores Group B'!$B$2:$B$113,0))),"")</f>
        <v>SRE IL REC Administrator 1, LLC</v>
      </c>
      <c r="F13">
        <f>_xlfn.IFNA(INDEX('Detailed Scores Group B'!$F$4:$F$168,MATCH('Waitlisted Projects Group B'!A13,'Detailed Scores Group B'!$B$4:$B$168,0)),"")</f>
        <v>3.19</v>
      </c>
      <c r="G13">
        <f>_xlfn.IFNA(INDEX('Detailed Scores Group B'!$AB$4:$AB$168,MATCH('Waitlisted Projects Group B'!A13,'Detailed Scores Group B'!$B$4:$B$168,0)),"")</f>
        <v>6</v>
      </c>
      <c r="H13">
        <f>_xlfn.IFNA(INDEX('Detailed Scores Group B'!$AD$4:$AD$168,MATCH('Waitlisted Projects Group B'!A13,'Detailed Scores Group B'!$B$4:$B$168,0)),"")</f>
        <v>6.8307606761163903E-2</v>
      </c>
    </row>
    <row r="14" spans="1:8">
      <c r="A14" s="50">
        <v>95480</v>
      </c>
      <c r="B14" t="str">
        <f>_xlfn.IFNA(INDEX('Detailed Scores Group B'!$D$4:$D$168,MATCH('Waitlisted Projects Group B'!A14,'Detailed Scores Group B'!$B$4:$B$168,0)),"")</f>
        <v>Northlake 2*</v>
      </c>
      <c r="C14">
        <f>_xlfn.IFNA(INDEX('Detailed Scores Group B'!$A$4:$A$168,MATCH('Waitlisted Projects Group B'!A14,'Detailed Scores Group B'!$B$4:$B$168,0)),"")</f>
        <v>2020</v>
      </c>
      <c r="D14" t="str">
        <f>_xlfn.IFNA(INDEX('Detailed Scores Group B'!$C$4:$C$168,MATCH('Waitlisted Projects Group B'!A14,'Detailed Scores Group B'!$B$4:$B$168,0)),"")</f>
        <v>Prologis Energy LLC</v>
      </c>
      <c r="E14" t="str">
        <f>_xlfn.IFNA(IF(ISBLANK(INDEX('Detailed Scores Group B'!$E$2:$E$113,MATCH('Waitlisted Projects Group B'!A14,'Detailed Scores Group B'!$B$2:$B$113,0))),D14,INDEX('Detailed Scores Group B'!$E$2:$E$113,MATCH('Waitlisted Projects Group B'!A14,'Detailed Scores Group B'!$B$2:$B$113,0))),"")</f>
        <v>Prologis Energy LLC</v>
      </c>
      <c r="F14">
        <f>_xlfn.IFNA(INDEX('Detailed Scores Group B'!$F$4:$F$168,MATCH('Waitlisted Projects Group B'!A14,'Detailed Scores Group B'!$B$4:$B$168,0)),"")</f>
        <v>1.56</v>
      </c>
      <c r="G14">
        <f>_xlfn.IFNA(INDEX('Detailed Scores Group B'!$AB$4:$AB$168,MATCH('Waitlisted Projects Group B'!A14,'Detailed Scores Group B'!$B$4:$B$168,0)),"")</f>
        <v>6</v>
      </c>
      <c r="H14">
        <f>_xlfn.IFNA(INDEX('Detailed Scores Group B'!$AD$4:$AD$168,MATCH('Waitlisted Projects Group B'!A14,'Detailed Scores Group B'!$B$4:$B$168,0)),"")</f>
        <v>5.8382169477909203E-2</v>
      </c>
    </row>
    <row r="15" spans="1:8">
      <c r="A15" s="50">
        <v>95195</v>
      </c>
      <c r="B15" t="str">
        <f>_xlfn.IFNA(INDEX('Detailed Scores Group B'!$D$4:$D$168,MATCH('Waitlisted Projects Group B'!A15,'Detailed Scores Group B'!$B$4:$B$168,0)),"")</f>
        <v>LBA - 2075 George St (G6)1</v>
      </c>
      <c r="C15">
        <f>_xlfn.IFNA(INDEX('Detailed Scores Group B'!$A$4:$A$168,MATCH('Waitlisted Projects Group B'!A15,'Detailed Scores Group B'!$B$4:$B$168,0)),"")</f>
        <v>80</v>
      </c>
      <c r="D15" t="str">
        <f>_xlfn.IFNA(INDEX('Detailed Scores Group B'!$C$4:$C$168,MATCH('Waitlisted Projects Group B'!A15,'Detailed Scores Group B'!$B$4:$B$168,0)),"")</f>
        <v>SRE IL REC Administrator 1, LLC</v>
      </c>
      <c r="E15" t="str">
        <f>_xlfn.IFNA(IF(ISBLANK(INDEX('Detailed Scores Group B'!$E$2:$E$113,MATCH('Waitlisted Projects Group B'!A15,'Detailed Scores Group B'!$B$2:$B$113,0))),D15,INDEX('Detailed Scores Group B'!$E$2:$E$113,MATCH('Waitlisted Projects Group B'!A15,'Detailed Scores Group B'!$B$2:$B$113,0))),"")</f>
        <v>SRE IL REC Administrator 1, LLC</v>
      </c>
      <c r="F15">
        <f>_xlfn.IFNA(INDEX('Detailed Scores Group B'!$F$4:$F$168,MATCH('Waitlisted Projects Group B'!A15,'Detailed Scores Group B'!$B$4:$B$168,0)),"")</f>
        <v>1.43</v>
      </c>
      <c r="G15">
        <f>_xlfn.IFNA(INDEX('Detailed Scores Group B'!$AB$4:$AB$168,MATCH('Waitlisted Projects Group B'!A15,'Detailed Scores Group B'!$B$4:$B$168,0)),"")</f>
        <v>6</v>
      </c>
      <c r="H15">
        <f>_xlfn.IFNA(INDEX('Detailed Scores Group B'!$AD$4:$AD$168,MATCH('Waitlisted Projects Group B'!A15,'Detailed Scores Group B'!$B$4:$B$168,0)),"")</f>
        <v>5.1313869992404601E-2</v>
      </c>
    </row>
    <row r="16" spans="1:8">
      <c r="A16" s="50">
        <v>95160</v>
      </c>
      <c r="B16" t="str">
        <f>_xlfn.IFNA(INDEX('Detailed Scores Group B'!$D$4:$D$168,MATCH('Waitlisted Projects Group B'!A16,'Detailed Scores Group B'!$B$4:$B$168,0)),"")</f>
        <v>EQT - West 167th St</v>
      </c>
      <c r="C16">
        <f>_xlfn.IFNA(INDEX('Detailed Scores Group B'!$A$4:$A$168,MATCH('Waitlisted Projects Group B'!A16,'Detailed Scores Group B'!$B$4:$B$168,0)),"")</f>
        <v>80</v>
      </c>
      <c r="D16" t="str">
        <f>_xlfn.IFNA(INDEX('Detailed Scores Group B'!$C$4:$C$168,MATCH('Waitlisted Projects Group B'!A16,'Detailed Scores Group B'!$B$4:$B$168,0)),"")</f>
        <v>SRE IL REC Administrator 1, LLC</v>
      </c>
      <c r="E16" t="str">
        <f>_xlfn.IFNA(IF(ISBLANK(INDEX('Detailed Scores Group B'!$E$2:$E$113,MATCH('Waitlisted Projects Group B'!A16,'Detailed Scores Group B'!$B$2:$B$113,0))),D16,INDEX('Detailed Scores Group B'!$E$2:$E$113,MATCH('Waitlisted Projects Group B'!A16,'Detailed Scores Group B'!$B$2:$B$113,0))),"")</f>
        <v>SRE IL REC Administrator 1, LLC</v>
      </c>
      <c r="F16">
        <f>_xlfn.IFNA(INDEX('Detailed Scores Group B'!$F$4:$F$168,MATCH('Waitlisted Projects Group B'!A16,'Detailed Scores Group B'!$B$4:$B$168,0)),"")</f>
        <v>1.54</v>
      </c>
      <c r="G16">
        <f>_xlfn.IFNA(INDEX('Detailed Scores Group B'!$AB$4:$AB$168,MATCH('Waitlisted Projects Group B'!A16,'Detailed Scores Group B'!$B$4:$B$168,0)),"")</f>
        <v>6</v>
      </c>
      <c r="H16">
        <f>_xlfn.IFNA(INDEX('Detailed Scores Group B'!$AD$4:$AD$168,MATCH('Waitlisted Projects Group B'!A16,'Detailed Scores Group B'!$B$4:$B$168,0)),"")</f>
        <v>4.8508279658891901E-2</v>
      </c>
    </row>
    <row r="17" spans="1:8">
      <c r="A17" s="50">
        <v>95167</v>
      </c>
      <c r="B17" t="str">
        <f>_xlfn.IFNA(INDEX('Detailed Scores Group B'!$D$4:$D$168,MATCH('Waitlisted Projects Group B'!A17,'Detailed Scores Group B'!$B$4:$B$168,0)),"")</f>
        <v>UBS - 9550 West 55th St</v>
      </c>
      <c r="C17">
        <f>_xlfn.IFNA(INDEX('Detailed Scores Group B'!$A$4:$A$168,MATCH('Waitlisted Projects Group B'!A17,'Detailed Scores Group B'!$B$4:$B$168,0)),"")</f>
        <v>80</v>
      </c>
      <c r="D17" t="str">
        <f>_xlfn.IFNA(INDEX('Detailed Scores Group B'!$C$4:$C$168,MATCH('Waitlisted Projects Group B'!A17,'Detailed Scores Group B'!$B$4:$B$168,0)),"")</f>
        <v>SRE IL REC Administrator 1, LLC</v>
      </c>
      <c r="E17" t="str">
        <f>_xlfn.IFNA(IF(ISBLANK(INDEX('Detailed Scores Group B'!$E$2:$E$113,MATCH('Waitlisted Projects Group B'!A17,'Detailed Scores Group B'!$B$2:$B$113,0))),D17,INDEX('Detailed Scores Group B'!$E$2:$E$113,MATCH('Waitlisted Projects Group B'!A17,'Detailed Scores Group B'!$B$2:$B$113,0))),"")</f>
        <v>SRE IL REC Administrator 1, LLC</v>
      </c>
      <c r="F17">
        <f>_xlfn.IFNA(INDEX('Detailed Scores Group B'!$F$4:$F$168,MATCH('Waitlisted Projects Group B'!A17,'Detailed Scores Group B'!$B$4:$B$168,0)),"")</f>
        <v>1.1000000000000001</v>
      </c>
      <c r="G17">
        <f>_xlfn.IFNA(INDEX('Detailed Scores Group B'!$AB$4:$AB$168,MATCH('Waitlisted Projects Group B'!A17,'Detailed Scores Group B'!$B$4:$B$168,0)),"")</f>
        <v>6</v>
      </c>
      <c r="H17">
        <f>_xlfn.IFNA(INDEX('Detailed Scores Group B'!$AD$4:$AD$168,MATCH('Waitlisted Projects Group B'!A17,'Detailed Scores Group B'!$B$4:$B$168,0)),"")</f>
        <v>9.5553698865978899E-3</v>
      </c>
    </row>
    <row r="18" spans="1:8">
      <c r="A18" s="50"/>
      <c r="B18" t="str">
        <f>_xlfn.IFNA(INDEX('Detailed Scores Group B'!$D$4:$D$168,MATCH('Waitlisted Projects Group B'!A18,'Detailed Scores Group B'!$B$4:$B$168,0)),"")</f>
        <v/>
      </c>
      <c r="C18" t="str">
        <f>_xlfn.IFNA(INDEX('Detailed Scores Group B'!$A$4:$A$168,MATCH('Waitlisted Projects Group B'!A18,'Detailed Scores Group B'!$B$4:$B$168,0)),"")</f>
        <v/>
      </c>
      <c r="D18" t="str">
        <f>_xlfn.IFNA(INDEX('Detailed Scores Group B'!$C$4:$C$168,MATCH('Waitlisted Projects Group B'!A18,'Detailed Scores Group B'!$B$4:$B$168,0)),"")</f>
        <v/>
      </c>
      <c r="E18" t="str">
        <f>_xlfn.IFNA(IF(ISBLANK(INDEX('Detailed Scores Group B'!$E$2:$E$113,MATCH('Waitlisted Projects Group B'!A18,'Detailed Scores Group B'!$B$2:$B$113,0))),D18,INDEX('Detailed Scores Group B'!$E$2:$E$113,MATCH('Waitlisted Projects Group B'!A18,'Detailed Scores Group B'!$B$2:$B$113,0))),"")</f>
        <v/>
      </c>
      <c r="F18" t="str">
        <f>_xlfn.IFNA(INDEX('Detailed Scores Group B'!$F$4:$F$168,MATCH('Waitlisted Projects Group B'!A18,'Detailed Scores Group B'!$B$4:$B$168,0)),"")</f>
        <v/>
      </c>
      <c r="G18" t="str">
        <f>_xlfn.IFNA(INDEX('Detailed Scores Group B'!$AB$4:$AB$168,MATCH('Waitlisted Projects Group B'!A18,'Detailed Scores Group B'!$B$4:$B$168,0)),"")</f>
        <v/>
      </c>
      <c r="H18" t="str">
        <f>_xlfn.IFNA(INDEX('Detailed Scores Group B'!$AD$4:$AD$168,MATCH('Waitlisted Projects Group B'!A18,'Detailed Scores Group B'!$B$4:$B$168,0)),"")</f>
        <v/>
      </c>
    </row>
    <row r="19" spans="1:8">
      <c r="A19" s="50"/>
      <c r="B19" t="str">
        <f>_xlfn.IFNA(INDEX('Detailed Scores Group B'!$D$4:$D$168,MATCH('Waitlisted Projects Group B'!A19,'Detailed Scores Group B'!$B$4:$B$168,0)),"")</f>
        <v/>
      </c>
      <c r="C19" t="str">
        <f>_xlfn.IFNA(INDEX('Detailed Scores Group B'!$A$4:$A$168,MATCH('Waitlisted Projects Group B'!A19,'Detailed Scores Group B'!$B$4:$B$168,0)),"")</f>
        <v/>
      </c>
      <c r="D19" t="str">
        <f>_xlfn.IFNA(INDEX('Detailed Scores Group B'!$C$4:$C$168,MATCH('Waitlisted Projects Group B'!A19,'Detailed Scores Group B'!$B$4:$B$168,0)),"")</f>
        <v/>
      </c>
      <c r="E19" t="str">
        <f>_xlfn.IFNA(IF(ISBLANK(INDEX('Detailed Scores Group B'!$E$2:$E$113,MATCH('Waitlisted Projects Group B'!A19,'Detailed Scores Group B'!$B$2:$B$113,0))),D19,INDEX('Detailed Scores Group B'!$E$2:$E$113,MATCH('Waitlisted Projects Group B'!A19,'Detailed Scores Group B'!$B$2:$B$113,0))),"")</f>
        <v/>
      </c>
      <c r="F19" t="str">
        <f>_xlfn.IFNA(INDEX('Detailed Scores Group B'!$F$4:$F$168,MATCH('Waitlisted Projects Group B'!A19,'Detailed Scores Group B'!$B$4:$B$168,0)),"")</f>
        <v/>
      </c>
      <c r="G19" t="str">
        <f>_xlfn.IFNA(INDEX('Detailed Scores Group B'!$AB$4:$AB$168,MATCH('Waitlisted Projects Group B'!A19,'Detailed Scores Group B'!$B$4:$B$168,0)),"")</f>
        <v/>
      </c>
      <c r="H19" t="str">
        <f>_xlfn.IFNA(INDEX('Detailed Scores Group B'!$AD$4:$AD$168,MATCH('Waitlisted Projects Group B'!A19,'Detailed Scores Group B'!$B$4:$B$168,0)),"")</f>
        <v/>
      </c>
    </row>
    <row r="20" spans="1:8">
      <c r="A20" s="50"/>
      <c r="B20" t="str">
        <f>_xlfn.IFNA(INDEX('Detailed Scores Group B'!$D$4:$D$168,MATCH('Waitlisted Projects Group B'!A20,'Detailed Scores Group B'!$B$4:$B$168,0)),"")</f>
        <v/>
      </c>
      <c r="C20" t="str">
        <f>_xlfn.IFNA(INDEX('Detailed Scores Group B'!$A$4:$A$168,MATCH('Waitlisted Projects Group B'!A20,'Detailed Scores Group B'!$B$4:$B$168,0)),"")</f>
        <v/>
      </c>
      <c r="D20" t="str">
        <f>_xlfn.IFNA(INDEX('Detailed Scores Group B'!$C$4:$C$168,MATCH('Waitlisted Projects Group B'!A20,'Detailed Scores Group B'!$B$4:$B$168,0)),"")</f>
        <v/>
      </c>
      <c r="E20" t="str">
        <f>_xlfn.IFNA(IF(ISBLANK(INDEX('Detailed Scores Group B'!$E$2:$E$113,MATCH('Waitlisted Projects Group B'!A20,'Detailed Scores Group B'!$B$2:$B$113,0))),D20,INDEX('Detailed Scores Group B'!$E$2:$E$113,MATCH('Waitlisted Projects Group B'!A20,'Detailed Scores Group B'!$B$2:$B$113,0))),"")</f>
        <v/>
      </c>
      <c r="F20" t="str">
        <f>_xlfn.IFNA(INDEX('Detailed Scores Group B'!$F$4:$F$168,MATCH('Waitlisted Projects Group B'!A20,'Detailed Scores Group B'!$B$4:$B$168,0)),"")</f>
        <v/>
      </c>
      <c r="G20" t="str">
        <f>_xlfn.IFNA(INDEX('Detailed Scores Group B'!$AB$4:$AB$168,MATCH('Waitlisted Projects Group B'!A20,'Detailed Scores Group B'!$B$4:$B$168,0)),"")</f>
        <v/>
      </c>
      <c r="H20" t="str">
        <f>_xlfn.IFNA(INDEX('Detailed Scores Group B'!$AD$4:$AD$168,MATCH('Waitlisted Projects Group B'!A20,'Detailed Scores Group B'!$B$4:$B$168,0)),"")</f>
        <v/>
      </c>
    </row>
    <row r="21" spans="1:8">
      <c r="B21" t="str">
        <f>_xlfn.IFNA(INDEX('Detailed Scores Group B'!$D$4:$D$168,MATCH('Waitlisted Projects Group B'!A21,'Detailed Scores Group B'!$B$4:$B$168,0)),"")</f>
        <v/>
      </c>
      <c r="C21" t="str">
        <f>_xlfn.IFNA(INDEX('Detailed Scores Group B'!$A$4:$A$168,MATCH('Waitlisted Projects Group B'!A21,'Detailed Scores Group B'!$B$4:$B$168,0)),"")</f>
        <v/>
      </c>
      <c r="D21" t="str">
        <f>_xlfn.IFNA(INDEX('Detailed Scores Group B'!$C$4:$C$168,MATCH('Waitlisted Projects Group B'!A21,'Detailed Scores Group B'!$B$4:$B$168,0)),"")</f>
        <v/>
      </c>
      <c r="E21" t="str">
        <f>_xlfn.IFNA(IF(ISBLANK(INDEX('Detailed Scores Group B'!$E$2:$E$113,MATCH('Waitlisted Projects Group B'!A21,'Detailed Scores Group B'!$B$2:$B$113,0))),D21,INDEX('Detailed Scores Group B'!$E$2:$E$113,MATCH('Waitlisted Projects Group B'!A21,'Detailed Scores Group B'!$B$2:$B$113,0))),"")</f>
        <v/>
      </c>
      <c r="F21" t="str">
        <f>_xlfn.IFNA(INDEX('Detailed Scores Group B'!$F$4:$F$168,MATCH('Waitlisted Projects Group B'!A21,'Detailed Scores Group B'!$B$4:$B$168,0)),"")</f>
        <v/>
      </c>
      <c r="G21" t="str">
        <f>_xlfn.IFNA(INDEX('Detailed Scores Group B'!$AB$4:$AB$168,MATCH('Waitlisted Projects Group B'!A21,'Detailed Scores Group B'!$B$4:$B$168,0)),"")</f>
        <v/>
      </c>
      <c r="H21" t="str">
        <f>_xlfn.IFNA(INDEX('Detailed Scores Group B'!$AD$4:$AD$168,MATCH('Waitlisted Projects Group B'!A21,'Detailed Scores Group B'!$B$4:$B$168,0)),"")</f>
        <v/>
      </c>
    </row>
    <row r="22" spans="1:8">
      <c r="B22" t="str">
        <f>_xlfn.IFNA(INDEX('Detailed Scores Group B'!$D$4:$D$168,MATCH('Waitlisted Projects Group B'!A22,'Detailed Scores Group B'!$B$4:$B$168,0)),"")</f>
        <v/>
      </c>
      <c r="C22" t="str">
        <f>_xlfn.IFNA(INDEX('Detailed Scores Group B'!$A$4:$A$168,MATCH('Waitlisted Projects Group B'!A22,'Detailed Scores Group B'!$B$4:$B$168,0)),"")</f>
        <v/>
      </c>
      <c r="D22" t="str">
        <f>_xlfn.IFNA(INDEX('Detailed Scores Group B'!$C$4:$C$168,MATCH('Waitlisted Projects Group B'!A22,'Detailed Scores Group B'!$B$4:$B$168,0)),"")</f>
        <v/>
      </c>
      <c r="E22" t="str">
        <f>_xlfn.IFNA(IF(ISBLANK(INDEX('Detailed Scores Group B'!$E$2:$E$113,MATCH('Waitlisted Projects Group B'!A22,'Detailed Scores Group B'!$B$2:$B$113,0))),D22,INDEX('Detailed Scores Group B'!$E$2:$E$113,MATCH('Waitlisted Projects Group B'!A22,'Detailed Scores Group B'!$B$2:$B$113,0))),"")</f>
        <v/>
      </c>
      <c r="F22" t="str">
        <f>_xlfn.IFNA(INDEX('Detailed Scores Group B'!$F$4:$F$168,MATCH('Waitlisted Projects Group B'!A22,'Detailed Scores Group B'!$B$4:$B$168,0)),"")</f>
        <v/>
      </c>
      <c r="G22" t="str">
        <f>_xlfn.IFNA(INDEX('Detailed Scores Group B'!$AB$4:$AB$168,MATCH('Waitlisted Projects Group B'!A22,'Detailed Scores Group B'!$B$4:$B$168,0)),"")</f>
        <v/>
      </c>
      <c r="H22" t="str">
        <f>_xlfn.IFNA(INDEX('Detailed Scores Group B'!$AD$4:$AD$168,MATCH('Waitlisted Projects Group B'!A22,'Detailed Scores Group B'!$B$4:$B$168,0)),"")</f>
        <v/>
      </c>
    </row>
    <row r="23" spans="1:8">
      <c r="B23" t="str">
        <f>_xlfn.IFNA(INDEX('Detailed Scores Group B'!$D$4:$D$168,MATCH('Waitlisted Projects Group B'!A23,'Detailed Scores Group B'!$B$4:$B$168,0)),"")</f>
        <v/>
      </c>
      <c r="C23" t="str">
        <f>_xlfn.IFNA(INDEX('Detailed Scores Group B'!$A$4:$A$168,MATCH('Waitlisted Projects Group B'!A23,'Detailed Scores Group B'!$B$4:$B$168,0)),"")</f>
        <v/>
      </c>
      <c r="D23" t="str">
        <f>_xlfn.IFNA(INDEX('Detailed Scores Group B'!$C$4:$C$168,MATCH('Waitlisted Projects Group B'!A23,'Detailed Scores Group B'!$B$4:$B$168,0)),"")</f>
        <v/>
      </c>
      <c r="E23" t="str">
        <f>_xlfn.IFNA(IF(ISBLANK(INDEX('Detailed Scores Group B'!$E$2:$E$113,MATCH('Waitlisted Projects Group B'!A23,'Detailed Scores Group B'!$B$2:$B$113,0))),D23,INDEX('Detailed Scores Group B'!$E$2:$E$113,MATCH('Waitlisted Projects Group B'!A23,'Detailed Scores Group B'!$B$2:$B$113,0))),"")</f>
        <v/>
      </c>
      <c r="F23" t="str">
        <f>_xlfn.IFNA(INDEX('Detailed Scores Group B'!$F$4:$F$168,MATCH('Waitlisted Projects Group B'!A23,'Detailed Scores Group B'!$B$4:$B$168,0)),"")</f>
        <v/>
      </c>
      <c r="G23" t="str">
        <f>_xlfn.IFNA(INDEX('Detailed Scores Group B'!$AB$4:$AB$168,MATCH('Waitlisted Projects Group B'!A23,'Detailed Scores Group B'!$B$4:$B$168,0)),"")</f>
        <v/>
      </c>
      <c r="H23" t="str">
        <f>_xlfn.IFNA(INDEX('Detailed Scores Group B'!$AD$4:$AD$168,MATCH('Waitlisted Projects Group B'!A23,'Detailed Scores Group B'!$B$4:$B$168,0)),"")</f>
        <v/>
      </c>
    </row>
    <row r="24" spans="1:8">
      <c r="B24" t="str">
        <f>_xlfn.IFNA(INDEX('Detailed Scores Group B'!$D$4:$D$168,MATCH('Waitlisted Projects Group B'!A24,'Detailed Scores Group B'!$B$4:$B$168,0)),"")</f>
        <v/>
      </c>
      <c r="C24" t="str">
        <f>_xlfn.IFNA(INDEX('Detailed Scores Group B'!$A$4:$A$168,MATCH('Waitlisted Projects Group B'!A24,'Detailed Scores Group B'!$B$4:$B$168,0)),"")</f>
        <v/>
      </c>
      <c r="D24" t="str">
        <f>_xlfn.IFNA(INDEX('Detailed Scores Group B'!$C$4:$C$168,MATCH('Waitlisted Projects Group B'!A24,'Detailed Scores Group B'!$B$4:$B$168,0)),"")</f>
        <v/>
      </c>
      <c r="E24" t="str">
        <f>_xlfn.IFNA(IF(ISBLANK(INDEX('Detailed Scores Group B'!$E$2:$E$113,MATCH('Waitlisted Projects Group B'!A24,'Detailed Scores Group B'!$B$2:$B$113,0))),D24,INDEX('Detailed Scores Group B'!$E$2:$E$113,MATCH('Waitlisted Projects Group B'!A24,'Detailed Scores Group B'!$B$2:$B$113,0))),"")</f>
        <v/>
      </c>
      <c r="F24" t="str">
        <f>_xlfn.IFNA(INDEX('Detailed Scores Group B'!$F$4:$F$168,MATCH('Waitlisted Projects Group B'!A24,'Detailed Scores Group B'!$B$4:$B$168,0)),"")</f>
        <v/>
      </c>
      <c r="G24" t="str">
        <f>_xlfn.IFNA(INDEX('Detailed Scores Group B'!$AB$4:$AB$168,MATCH('Waitlisted Projects Group B'!A24,'Detailed Scores Group B'!$B$4:$B$168,0)),"")</f>
        <v/>
      </c>
      <c r="H24" t="str">
        <f>_xlfn.IFNA(INDEX('Detailed Scores Group B'!$AD$4:$AD$168,MATCH('Waitlisted Projects Group B'!A24,'Detailed Scores Group B'!$B$4:$B$168,0)),"")</f>
        <v/>
      </c>
    </row>
    <row r="25" spans="1:8">
      <c r="B25" t="str">
        <f>_xlfn.IFNA(INDEX('Detailed Scores Group B'!$D$4:$D$168,MATCH('Waitlisted Projects Group B'!A25,'Detailed Scores Group B'!$B$4:$B$168,0)),"")</f>
        <v/>
      </c>
      <c r="C25" t="str">
        <f>_xlfn.IFNA(INDEX('Detailed Scores Group B'!$A$4:$A$168,MATCH('Waitlisted Projects Group B'!A25,'Detailed Scores Group B'!$B$4:$B$168,0)),"")</f>
        <v/>
      </c>
      <c r="D25" t="str">
        <f>_xlfn.IFNA(INDEX('Detailed Scores Group B'!$C$4:$C$168,MATCH('Waitlisted Projects Group B'!A25,'Detailed Scores Group B'!$B$4:$B$168,0)),"")</f>
        <v/>
      </c>
      <c r="E25" t="str">
        <f>_xlfn.IFNA(IF(ISBLANK(INDEX('Detailed Scores Group B'!$E$2:$E$113,MATCH('Waitlisted Projects Group B'!A25,'Detailed Scores Group B'!$B$2:$B$113,0))),D25,INDEX('Detailed Scores Group B'!$E$2:$E$113,MATCH('Waitlisted Projects Group B'!A25,'Detailed Scores Group B'!$B$2:$B$113,0))),"")</f>
        <v/>
      </c>
      <c r="F25" t="str">
        <f>_xlfn.IFNA(INDEX('Detailed Scores Group B'!$F$4:$F$168,MATCH('Waitlisted Projects Group B'!A25,'Detailed Scores Group B'!$B$4:$B$168,0)),"")</f>
        <v/>
      </c>
      <c r="G25" t="str">
        <f>_xlfn.IFNA(INDEX('Detailed Scores Group B'!$AB$4:$AB$168,MATCH('Waitlisted Projects Group B'!A25,'Detailed Scores Group B'!$B$4:$B$168,0)),"")</f>
        <v/>
      </c>
      <c r="H25" t="str">
        <f>_xlfn.IFNA(INDEX('Detailed Scores Group B'!$AD$4:$AD$168,MATCH('Waitlisted Projects Group B'!A25,'Detailed Scores Group B'!$B$4:$B$168,0)),"")</f>
        <v/>
      </c>
    </row>
    <row r="26" spans="1:8">
      <c r="B26" t="str">
        <f>_xlfn.IFNA(INDEX('Detailed Scores Group B'!$D$4:$D$168,MATCH('Waitlisted Projects Group B'!A26,'Detailed Scores Group B'!$B$4:$B$168,0)),"")</f>
        <v/>
      </c>
      <c r="C26" t="str">
        <f>_xlfn.IFNA(INDEX('Detailed Scores Group B'!$A$4:$A$168,MATCH('Waitlisted Projects Group B'!A26,'Detailed Scores Group B'!$B$4:$B$168,0)),"")</f>
        <v/>
      </c>
      <c r="D26" t="str">
        <f>_xlfn.IFNA(INDEX('Detailed Scores Group B'!$C$4:$C$168,MATCH('Waitlisted Projects Group B'!A26,'Detailed Scores Group B'!$B$4:$B$168,0)),"")</f>
        <v/>
      </c>
      <c r="E26" t="str">
        <f>_xlfn.IFNA(IF(ISBLANK(INDEX('Detailed Scores Group B'!$E$2:$E$113,MATCH('Waitlisted Projects Group B'!A26,'Detailed Scores Group B'!$B$2:$B$113,0))),D26,INDEX('Detailed Scores Group B'!$E$2:$E$113,MATCH('Waitlisted Projects Group B'!A26,'Detailed Scores Group B'!$B$2:$B$113,0))),"")</f>
        <v/>
      </c>
      <c r="F26" t="str">
        <f>_xlfn.IFNA(INDEX('Detailed Scores Group B'!$F$4:$F$168,MATCH('Waitlisted Projects Group B'!A26,'Detailed Scores Group B'!$B$4:$B$168,0)),"")</f>
        <v/>
      </c>
      <c r="G26" t="str">
        <f>_xlfn.IFNA(INDEX('Detailed Scores Group B'!$AB$4:$AB$168,MATCH('Waitlisted Projects Group B'!A26,'Detailed Scores Group B'!$B$4:$B$168,0)),"")</f>
        <v/>
      </c>
      <c r="H26" t="str">
        <f>_xlfn.IFNA(INDEX('Detailed Scores Group B'!$AD$4:$AD$168,MATCH('Waitlisted Projects Group B'!A26,'Detailed Scores Group B'!$B$4:$B$168,0)),"")</f>
        <v/>
      </c>
    </row>
    <row r="27" spans="1:8">
      <c r="B27" t="str">
        <f>_xlfn.IFNA(INDEX('Detailed Scores Group B'!$D$4:$D$168,MATCH('Waitlisted Projects Group B'!A27,'Detailed Scores Group B'!$B$4:$B$168,0)),"")</f>
        <v/>
      </c>
      <c r="C27" t="str">
        <f>_xlfn.IFNA(INDEX('Detailed Scores Group B'!$A$4:$A$168,MATCH('Waitlisted Projects Group B'!A27,'Detailed Scores Group B'!$B$4:$B$168,0)),"")</f>
        <v/>
      </c>
      <c r="D27" t="str">
        <f>_xlfn.IFNA(INDEX('Detailed Scores Group B'!$C$4:$C$168,MATCH('Waitlisted Projects Group B'!A27,'Detailed Scores Group B'!$B$4:$B$168,0)),"")</f>
        <v/>
      </c>
      <c r="E27" t="str">
        <f>_xlfn.IFNA(IF(ISBLANK(INDEX('Detailed Scores Group B'!$E$2:$E$113,MATCH('Waitlisted Projects Group B'!A27,'Detailed Scores Group B'!$B$2:$B$113,0))),D27,INDEX('Detailed Scores Group B'!$E$2:$E$113,MATCH('Waitlisted Projects Group B'!A27,'Detailed Scores Group B'!$B$2:$B$113,0))),"")</f>
        <v/>
      </c>
      <c r="F27" t="str">
        <f>_xlfn.IFNA(INDEX('Detailed Scores Group B'!$F$4:$F$168,MATCH('Waitlisted Projects Group B'!A27,'Detailed Scores Group B'!$B$4:$B$168,0)),"")</f>
        <v/>
      </c>
      <c r="G27" t="str">
        <f>_xlfn.IFNA(INDEX('Detailed Scores Group B'!$AB$4:$AB$168,MATCH('Waitlisted Projects Group B'!A27,'Detailed Scores Group B'!$B$4:$B$168,0)),"")</f>
        <v/>
      </c>
      <c r="H27" t="str">
        <f>_xlfn.IFNA(INDEX('Detailed Scores Group B'!$AD$4:$AD$168,MATCH('Waitlisted Projects Group B'!A27,'Detailed Scores Group B'!$B$4:$B$168,0)),"")</f>
        <v/>
      </c>
    </row>
    <row r="28" spans="1:8">
      <c r="B28" t="str">
        <f>_xlfn.IFNA(INDEX('Detailed Scores Group B'!$D$4:$D$168,MATCH('Waitlisted Projects Group B'!A28,'Detailed Scores Group B'!$B$4:$B$168,0)),"")</f>
        <v/>
      </c>
      <c r="C28" t="str">
        <f>_xlfn.IFNA(INDEX('Detailed Scores Group B'!$A$4:$A$168,MATCH('Waitlisted Projects Group B'!A28,'Detailed Scores Group B'!$B$4:$B$168,0)),"")</f>
        <v/>
      </c>
      <c r="D28" t="str">
        <f>_xlfn.IFNA(INDEX('Detailed Scores Group B'!$C$4:$C$168,MATCH('Waitlisted Projects Group B'!A28,'Detailed Scores Group B'!$B$4:$B$168,0)),"")</f>
        <v/>
      </c>
      <c r="E28" t="str">
        <f>_xlfn.IFNA(IF(ISBLANK(INDEX('Detailed Scores Group B'!$E$2:$E$113,MATCH('Waitlisted Projects Group B'!A28,'Detailed Scores Group B'!$B$2:$B$113,0))),D28,INDEX('Detailed Scores Group B'!$E$2:$E$113,MATCH('Waitlisted Projects Group B'!A28,'Detailed Scores Group B'!$B$2:$B$113,0))),"")</f>
        <v/>
      </c>
      <c r="F28" t="str">
        <f>_xlfn.IFNA(INDEX('Detailed Scores Group B'!$F$4:$F$168,MATCH('Waitlisted Projects Group B'!A28,'Detailed Scores Group B'!$B$4:$B$168,0)),"")</f>
        <v/>
      </c>
      <c r="G28" t="str">
        <f>_xlfn.IFNA(INDEX('Detailed Scores Group B'!$AB$4:$AB$168,MATCH('Waitlisted Projects Group B'!A28,'Detailed Scores Group B'!$B$4:$B$168,0)),"")</f>
        <v/>
      </c>
      <c r="H28" t="str">
        <f>_xlfn.IFNA(INDEX('Detailed Scores Group B'!$AD$4:$AD$168,MATCH('Waitlisted Projects Group B'!A28,'Detailed Scores Group B'!$B$4:$B$168,0)),"")</f>
        <v/>
      </c>
    </row>
    <row r="29" spans="1:8">
      <c r="B29" t="str">
        <f>_xlfn.IFNA(INDEX('Detailed Scores Group B'!$D$4:$D$168,MATCH('Waitlisted Projects Group B'!A29,'Detailed Scores Group B'!$B$4:$B$168,0)),"")</f>
        <v/>
      </c>
      <c r="C29" t="str">
        <f>_xlfn.IFNA(INDEX('Detailed Scores Group B'!$A$4:$A$168,MATCH('Waitlisted Projects Group B'!A29,'Detailed Scores Group B'!$B$4:$B$168,0)),"")</f>
        <v/>
      </c>
      <c r="D29" t="str">
        <f>_xlfn.IFNA(INDEX('Detailed Scores Group B'!$C$4:$C$168,MATCH('Waitlisted Projects Group B'!A29,'Detailed Scores Group B'!$B$4:$B$168,0)),"")</f>
        <v/>
      </c>
      <c r="E29" t="str">
        <f>_xlfn.IFNA(IF(ISBLANK(INDEX('Detailed Scores Group B'!$E$2:$E$113,MATCH('Waitlisted Projects Group B'!A29,'Detailed Scores Group B'!$B$2:$B$113,0))),D29,INDEX('Detailed Scores Group B'!$E$2:$E$113,MATCH('Waitlisted Projects Group B'!A29,'Detailed Scores Group B'!$B$2:$B$113,0))),"")</f>
        <v/>
      </c>
      <c r="F29" t="str">
        <f>_xlfn.IFNA(INDEX('Detailed Scores Group B'!$F$4:$F$168,MATCH('Waitlisted Projects Group B'!A29,'Detailed Scores Group B'!$B$4:$B$168,0)),"")</f>
        <v/>
      </c>
      <c r="G29" t="str">
        <f>_xlfn.IFNA(INDEX('Detailed Scores Group B'!$AB$4:$AB$168,MATCH('Waitlisted Projects Group B'!A29,'Detailed Scores Group B'!$B$4:$B$168,0)),"")</f>
        <v/>
      </c>
      <c r="H29" t="str">
        <f>_xlfn.IFNA(INDEX('Detailed Scores Group B'!$AD$4:$AD$168,MATCH('Waitlisted Projects Group B'!A29,'Detailed Scores Group B'!$B$4:$B$168,0)),"")</f>
        <v/>
      </c>
    </row>
    <row r="30" spans="1:8">
      <c r="B30" t="str">
        <f>_xlfn.IFNA(INDEX('Detailed Scores Group B'!$D$4:$D$168,MATCH('Waitlisted Projects Group B'!A30,'Detailed Scores Group B'!$B$4:$B$168,0)),"")</f>
        <v/>
      </c>
      <c r="C30" t="str">
        <f>_xlfn.IFNA(INDEX('Detailed Scores Group B'!$A$4:$A$168,MATCH('Waitlisted Projects Group B'!A30,'Detailed Scores Group B'!$B$4:$B$168,0)),"")</f>
        <v/>
      </c>
      <c r="D30" t="str">
        <f>_xlfn.IFNA(INDEX('Detailed Scores Group B'!$C$4:$C$168,MATCH('Waitlisted Projects Group B'!A30,'Detailed Scores Group B'!$B$4:$B$168,0)),"")</f>
        <v/>
      </c>
      <c r="E30" t="str">
        <f>_xlfn.IFNA(IF(ISBLANK(INDEX('Detailed Scores Group B'!$E$2:$E$113,MATCH('Waitlisted Projects Group B'!A30,'Detailed Scores Group B'!$B$2:$B$113,0))),D30,INDEX('Detailed Scores Group B'!$E$2:$E$113,MATCH('Waitlisted Projects Group B'!A30,'Detailed Scores Group B'!$B$2:$B$113,0))),"")</f>
        <v/>
      </c>
      <c r="F30" t="str">
        <f>_xlfn.IFNA(INDEX('Detailed Scores Group B'!$F$4:$F$168,MATCH('Waitlisted Projects Group B'!A30,'Detailed Scores Group B'!$B$4:$B$168,0)),"")</f>
        <v/>
      </c>
      <c r="G30" t="str">
        <f>_xlfn.IFNA(INDEX('Detailed Scores Group B'!$AB$4:$AB$168,MATCH('Waitlisted Projects Group B'!A30,'Detailed Scores Group B'!$B$4:$B$168,0)),"")</f>
        <v/>
      </c>
      <c r="H30" t="str">
        <f>_xlfn.IFNA(INDEX('Detailed Scores Group B'!$AD$4:$AD$168,MATCH('Waitlisted Projects Group B'!A30,'Detailed Scores Group B'!$B$4:$B$168,0)),"")</f>
        <v/>
      </c>
    </row>
    <row r="31" spans="1:8">
      <c r="B31" t="str">
        <f>_xlfn.IFNA(INDEX('Detailed Scores Group B'!$D$4:$D$168,MATCH('Waitlisted Projects Group B'!A31,'Detailed Scores Group B'!$B$4:$B$168,0)),"")</f>
        <v/>
      </c>
      <c r="C31" t="str">
        <f>_xlfn.IFNA(INDEX('Detailed Scores Group B'!$A$4:$A$168,MATCH('Waitlisted Projects Group B'!A31,'Detailed Scores Group B'!$B$4:$B$168,0)),"")</f>
        <v/>
      </c>
      <c r="D31" t="str">
        <f>_xlfn.IFNA(INDEX('Detailed Scores Group B'!$C$4:$C$168,MATCH('Waitlisted Projects Group B'!A31,'Detailed Scores Group B'!$B$4:$B$168,0)),"")</f>
        <v/>
      </c>
      <c r="E31" t="str">
        <f>_xlfn.IFNA(IF(ISBLANK(INDEX('Detailed Scores Group B'!$E$2:$E$113,MATCH('Waitlisted Projects Group B'!A31,'Detailed Scores Group B'!$B$2:$B$113,0))),D31,INDEX('Detailed Scores Group B'!$E$2:$E$113,MATCH('Waitlisted Projects Group B'!A31,'Detailed Scores Group B'!$B$2:$B$113,0))),"")</f>
        <v/>
      </c>
      <c r="F31" t="str">
        <f>_xlfn.IFNA(INDEX('Detailed Scores Group B'!$F$4:$F$168,MATCH('Waitlisted Projects Group B'!A31,'Detailed Scores Group B'!$B$4:$B$168,0)),"")</f>
        <v/>
      </c>
      <c r="G31" t="str">
        <f>_xlfn.IFNA(INDEX('Detailed Scores Group B'!$AB$4:$AB$168,MATCH('Waitlisted Projects Group B'!A31,'Detailed Scores Group B'!$B$4:$B$168,0)),"")</f>
        <v/>
      </c>
      <c r="H31" t="str">
        <f>_xlfn.IFNA(INDEX('Detailed Scores Group B'!$AD$4:$AD$168,MATCH('Waitlisted Projects Group B'!A31,'Detailed Scores Group B'!$B$4:$B$168,0)),"")</f>
        <v/>
      </c>
    </row>
    <row r="32" spans="1:8">
      <c r="B32" t="str">
        <f>_xlfn.IFNA(INDEX('Detailed Scores Group B'!$D$4:$D$168,MATCH('Waitlisted Projects Group B'!A32,'Detailed Scores Group B'!$B$4:$B$168,0)),"")</f>
        <v/>
      </c>
      <c r="C32" t="str">
        <f>_xlfn.IFNA(INDEX('Detailed Scores Group B'!$A$4:$A$168,MATCH('Waitlisted Projects Group B'!A32,'Detailed Scores Group B'!$B$4:$B$168,0)),"")</f>
        <v/>
      </c>
      <c r="D32" t="str">
        <f>_xlfn.IFNA(INDEX('Detailed Scores Group B'!$C$4:$C$168,MATCH('Waitlisted Projects Group B'!A32,'Detailed Scores Group B'!$B$4:$B$168,0)),"")</f>
        <v/>
      </c>
      <c r="E32" t="str">
        <f>_xlfn.IFNA(IF(ISBLANK(INDEX('Detailed Scores Group B'!$E$2:$E$113,MATCH('Waitlisted Projects Group B'!A32,'Detailed Scores Group B'!$B$2:$B$113,0))),D32,INDEX('Detailed Scores Group B'!$E$2:$E$113,MATCH('Waitlisted Projects Group B'!A32,'Detailed Scores Group B'!$B$2:$B$113,0))),"")</f>
        <v/>
      </c>
      <c r="F32" t="str">
        <f>_xlfn.IFNA(INDEX('Detailed Scores Group B'!$F$4:$F$168,MATCH('Waitlisted Projects Group B'!A32,'Detailed Scores Group B'!$B$4:$B$168,0)),"")</f>
        <v/>
      </c>
      <c r="G32" t="str">
        <f>_xlfn.IFNA(INDEX('Detailed Scores Group B'!$AB$4:$AB$168,MATCH('Waitlisted Projects Group B'!A32,'Detailed Scores Group B'!$B$4:$B$168,0)),"")</f>
        <v/>
      </c>
      <c r="H32" t="str">
        <f>_xlfn.IFNA(INDEX('Detailed Scores Group B'!$AD$4:$AD$168,MATCH('Waitlisted Projects Group B'!A32,'Detailed Scores Group B'!$B$4:$B$168,0)),"")</f>
        <v/>
      </c>
    </row>
    <row r="33" spans="2:8">
      <c r="B33" t="str">
        <f>_xlfn.IFNA(INDEX('Detailed Scores Group B'!$D$4:$D$168,MATCH('Waitlisted Projects Group B'!A33,'Detailed Scores Group B'!$B$4:$B$168,0)),"")</f>
        <v/>
      </c>
      <c r="C33" t="str">
        <f>_xlfn.IFNA(INDEX('Detailed Scores Group B'!$A$4:$A$168,MATCH('Waitlisted Projects Group B'!A33,'Detailed Scores Group B'!$B$4:$B$168,0)),"")</f>
        <v/>
      </c>
      <c r="D33" t="str">
        <f>_xlfn.IFNA(INDEX('Detailed Scores Group B'!$C$4:$C$168,MATCH('Waitlisted Projects Group B'!A33,'Detailed Scores Group B'!$B$4:$B$168,0)),"")</f>
        <v/>
      </c>
      <c r="E33" t="str">
        <f>_xlfn.IFNA(IF(ISBLANK(INDEX('Detailed Scores Group B'!$E$2:$E$113,MATCH('Waitlisted Projects Group B'!A33,'Detailed Scores Group B'!$B$2:$B$113,0))),D33,INDEX('Detailed Scores Group B'!$E$2:$E$113,MATCH('Waitlisted Projects Group B'!A33,'Detailed Scores Group B'!$B$2:$B$113,0))),"")</f>
        <v/>
      </c>
      <c r="F33" t="str">
        <f>_xlfn.IFNA(INDEX('Detailed Scores Group B'!$F$4:$F$168,MATCH('Waitlisted Projects Group B'!A33,'Detailed Scores Group B'!$B$4:$B$168,0)),"")</f>
        <v/>
      </c>
      <c r="G33" t="str">
        <f>_xlfn.IFNA(INDEX('Detailed Scores Group B'!$AB$4:$AB$168,MATCH('Waitlisted Projects Group B'!A33,'Detailed Scores Group B'!$B$4:$B$168,0)),"")</f>
        <v/>
      </c>
      <c r="H33" t="str">
        <f>_xlfn.IFNA(INDEX('Detailed Scores Group B'!$AD$4:$AD$168,MATCH('Waitlisted Projects Group B'!A33,'Detailed Scores Group B'!$B$4:$B$168,0)),"")</f>
        <v/>
      </c>
    </row>
    <row r="34" spans="2:8">
      <c r="B34" t="str">
        <f>_xlfn.IFNA(INDEX('Detailed Scores Group B'!$D$4:$D$168,MATCH('Waitlisted Projects Group B'!A34,'Detailed Scores Group B'!$B$4:$B$168,0)),"")</f>
        <v/>
      </c>
      <c r="C34" t="str">
        <f>_xlfn.IFNA(INDEX('Detailed Scores Group B'!$A$4:$A$168,MATCH('Waitlisted Projects Group B'!A34,'Detailed Scores Group B'!$B$4:$B$168,0)),"")</f>
        <v/>
      </c>
      <c r="D34" t="str">
        <f>_xlfn.IFNA(INDEX('Detailed Scores Group B'!$C$4:$C$168,MATCH('Waitlisted Projects Group B'!A34,'Detailed Scores Group B'!$B$4:$B$168,0)),"")</f>
        <v/>
      </c>
      <c r="E34" t="str">
        <f>_xlfn.IFNA(IF(ISBLANK(INDEX('Detailed Scores Group B'!$E$2:$E$113,MATCH('Waitlisted Projects Group B'!A34,'Detailed Scores Group B'!$B$2:$B$113,0))),D34,INDEX('Detailed Scores Group B'!$E$2:$E$113,MATCH('Waitlisted Projects Group B'!A34,'Detailed Scores Group B'!$B$2:$B$113,0))),"")</f>
        <v/>
      </c>
      <c r="F34" t="str">
        <f>_xlfn.IFNA(INDEX('Detailed Scores Group B'!$F$4:$F$168,MATCH('Waitlisted Projects Group B'!A34,'Detailed Scores Group B'!$B$4:$B$168,0)),"")</f>
        <v/>
      </c>
      <c r="G34" t="str">
        <f>_xlfn.IFNA(INDEX('Detailed Scores Group B'!$AB$4:$AB$168,MATCH('Waitlisted Projects Group B'!A34,'Detailed Scores Group B'!$B$4:$B$168,0)),"")</f>
        <v/>
      </c>
      <c r="H34" t="str">
        <f>_xlfn.IFNA(INDEX('Detailed Scores Group B'!$AD$4:$AD$168,MATCH('Waitlisted Projects Group B'!A34,'Detailed Scores Group B'!$B$4:$B$168,0)),"")</f>
        <v/>
      </c>
    </row>
    <row r="35" spans="2:8">
      <c r="B35" t="str">
        <f>_xlfn.IFNA(INDEX('Detailed Scores Group B'!$D$4:$D$168,MATCH('Waitlisted Projects Group B'!A35,'Detailed Scores Group B'!$B$4:$B$168,0)),"")</f>
        <v/>
      </c>
      <c r="C35" t="str">
        <f>_xlfn.IFNA(INDEX('Detailed Scores Group B'!$A$4:$A$168,MATCH('Waitlisted Projects Group B'!A35,'Detailed Scores Group B'!$B$4:$B$168,0)),"")</f>
        <v/>
      </c>
      <c r="D35" t="str">
        <f>_xlfn.IFNA(INDEX('Detailed Scores Group B'!$C$4:$C$168,MATCH('Waitlisted Projects Group B'!A35,'Detailed Scores Group B'!$B$4:$B$168,0)),"")</f>
        <v/>
      </c>
      <c r="E35" t="str">
        <f>_xlfn.IFNA(IF(ISBLANK(INDEX('Detailed Scores Group B'!$E$2:$E$113,MATCH('Waitlisted Projects Group B'!A35,'Detailed Scores Group B'!$B$2:$B$113,0))),D35,INDEX('Detailed Scores Group B'!$E$2:$E$113,MATCH('Waitlisted Projects Group B'!A35,'Detailed Scores Group B'!$B$2:$B$113,0))),"")</f>
        <v/>
      </c>
      <c r="F35" t="str">
        <f>_xlfn.IFNA(INDEX('Detailed Scores Group B'!$F$4:$F$168,MATCH('Waitlisted Projects Group B'!A35,'Detailed Scores Group B'!$B$4:$B$168,0)),"")</f>
        <v/>
      </c>
      <c r="G35" t="str">
        <f>_xlfn.IFNA(INDEX('Detailed Scores Group B'!$AB$4:$AB$168,MATCH('Waitlisted Projects Group B'!A35,'Detailed Scores Group B'!$B$4:$B$168,0)),"")</f>
        <v/>
      </c>
      <c r="H35" t="str">
        <f>_xlfn.IFNA(INDEX('Detailed Scores Group B'!$AD$4:$AD$168,MATCH('Waitlisted Projects Group B'!A35,'Detailed Scores Group B'!$B$4:$B$168,0)),"")</f>
        <v/>
      </c>
    </row>
    <row r="36" spans="2:8">
      <c r="B36" t="str">
        <f>_xlfn.IFNA(INDEX('Detailed Scores Group B'!$D$4:$D$168,MATCH('Waitlisted Projects Group B'!A36,'Detailed Scores Group B'!$B$4:$B$168,0)),"")</f>
        <v/>
      </c>
      <c r="C36" t="str">
        <f>_xlfn.IFNA(INDEX('Detailed Scores Group B'!$A$4:$A$168,MATCH('Waitlisted Projects Group B'!A36,'Detailed Scores Group B'!$B$4:$B$168,0)),"")</f>
        <v/>
      </c>
      <c r="D36" t="str">
        <f>_xlfn.IFNA(INDEX('Detailed Scores Group B'!$C$4:$C$168,MATCH('Waitlisted Projects Group B'!A36,'Detailed Scores Group B'!$B$4:$B$168,0)),"")</f>
        <v/>
      </c>
      <c r="E36" t="str">
        <f>_xlfn.IFNA(IF(ISBLANK(INDEX('Detailed Scores Group B'!$E$2:$E$113,MATCH('Waitlisted Projects Group B'!A36,'Detailed Scores Group B'!$B$2:$B$113,0))),D36,INDEX('Detailed Scores Group B'!$E$2:$E$113,MATCH('Waitlisted Projects Group B'!A36,'Detailed Scores Group B'!$B$2:$B$113,0))),"")</f>
        <v/>
      </c>
      <c r="F36" t="str">
        <f>_xlfn.IFNA(INDEX('Detailed Scores Group B'!$F$4:$F$168,MATCH('Waitlisted Projects Group B'!A36,'Detailed Scores Group B'!$B$4:$B$168,0)),"")</f>
        <v/>
      </c>
      <c r="G36" t="str">
        <f>_xlfn.IFNA(INDEX('Detailed Scores Group B'!$AB$4:$AB$168,MATCH('Waitlisted Projects Group B'!A36,'Detailed Scores Group B'!$B$4:$B$168,0)),"")</f>
        <v/>
      </c>
      <c r="H36" t="str">
        <f>_xlfn.IFNA(INDEX('Detailed Scores Group B'!$AD$4:$AD$168,MATCH('Waitlisted Projects Group B'!A36,'Detailed Scores Group B'!$B$4:$B$168,0)),"")</f>
        <v/>
      </c>
    </row>
    <row r="37" spans="2:8">
      <c r="B37" t="str">
        <f>_xlfn.IFNA(INDEX('Detailed Scores Group B'!$D$4:$D$168,MATCH('Waitlisted Projects Group B'!A37,'Detailed Scores Group B'!$B$4:$B$168,0)),"")</f>
        <v/>
      </c>
      <c r="C37" t="str">
        <f>_xlfn.IFNA(INDEX('Detailed Scores Group B'!$A$4:$A$168,MATCH('Waitlisted Projects Group B'!A37,'Detailed Scores Group B'!$B$4:$B$168,0)),"")</f>
        <v/>
      </c>
      <c r="D37" t="str">
        <f>_xlfn.IFNA(INDEX('Detailed Scores Group B'!$C$4:$C$168,MATCH('Waitlisted Projects Group B'!A37,'Detailed Scores Group B'!$B$4:$B$168,0)),"")</f>
        <v/>
      </c>
      <c r="E37" t="str">
        <f>_xlfn.IFNA(IF(ISBLANK(INDEX('Detailed Scores Group B'!$E$2:$E$113,MATCH('Waitlisted Projects Group B'!A37,'Detailed Scores Group B'!$B$2:$B$113,0))),D37,INDEX('Detailed Scores Group B'!$E$2:$E$113,MATCH('Waitlisted Projects Group B'!A37,'Detailed Scores Group B'!$B$2:$B$113,0))),"")</f>
        <v/>
      </c>
      <c r="F37" t="str">
        <f>_xlfn.IFNA(INDEX('Detailed Scores Group B'!$F$4:$F$168,MATCH('Waitlisted Projects Group B'!A37,'Detailed Scores Group B'!$B$4:$B$168,0)),"")</f>
        <v/>
      </c>
      <c r="G37" t="str">
        <f>_xlfn.IFNA(INDEX('Detailed Scores Group B'!$AB$4:$AB$168,MATCH('Waitlisted Projects Group B'!A37,'Detailed Scores Group B'!$B$4:$B$168,0)),"")</f>
        <v/>
      </c>
      <c r="H37" t="str">
        <f>_xlfn.IFNA(INDEX('Detailed Scores Group B'!$AD$4:$AD$168,MATCH('Waitlisted Projects Group B'!A37,'Detailed Scores Group B'!$B$4:$B$168,0)),"")</f>
        <v/>
      </c>
    </row>
    <row r="38" spans="2:8">
      <c r="B38" t="str">
        <f>_xlfn.IFNA(INDEX('Detailed Scores Group B'!$D$4:$D$168,MATCH('Waitlisted Projects Group B'!A38,'Detailed Scores Group B'!$B$4:$B$168,0)),"")</f>
        <v/>
      </c>
      <c r="C38" t="str">
        <f>_xlfn.IFNA(INDEX('Detailed Scores Group B'!$A$4:$A$168,MATCH('Waitlisted Projects Group B'!A38,'Detailed Scores Group B'!$B$4:$B$168,0)),"")</f>
        <v/>
      </c>
      <c r="D38" t="str">
        <f>_xlfn.IFNA(INDEX('Detailed Scores Group B'!$C$4:$C$168,MATCH('Waitlisted Projects Group B'!A38,'Detailed Scores Group B'!$B$4:$B$168,0)),"")</f>
        <v/>
      </c>
      <c r="E38" t="str">
        <f>_xlfn.IFNA(IF(ISBLANK(INDEX('Detailed Scores Group B'!$E$2:$E$113,MATCH('Waitlisted Projects Group B'!A38,'Detailed Scores Group B'!$B$2:$B$113,0))),D38,INDEX('Detailed Scores Group B'!$E$2:$E$113,MATCH('Waitlisted Projects Group B'!A38,'Detailed Scores Group B'!$B$2:$B$113,0))),"")</f>
        <v/>
      </c>
      <c r="F38" t="str">
        <f>_xlfn.IFNA(INDEX('Detailed Scores Group B'!$F$4:$F$168,MATCH('Waitlisted Projects Group B'!A38,'Detailed Scores Group B'!$B$4:$B$168,0)),"")</f>
        <v/>
      </c>
      <c r="G38" t="str">
        <f>_xlfn.IFNA(INDEX('Detailed Scores Group B'!$AB$4:$AB$168,MATCH('Waitlisted Projects Group B'!A38,'Detailed Scores Group B'!$B$4:$B$168,0)),"")</f>
        <v/>
      </c>
      <c r="H38" t="str">
        <f>_xlfn.IFNA(INDEX('Detailed Scores Group B'!$AD$4:$AD$168,MATCH('Waitlisted Projects Group B'!A38,'Detailed Scores Group B'!$B$4:$B$168,0)),"")</f>
        <v/>
      </c>
    </row>
    <row r="39" spans="2:8">
      <c r="B39" t="str">
        <f>_xlfn.IFNA(INDEX('Detailed Scores Group B'!$D$4:$D$168,MATCH('Waitlisted Projects Group B'!A39,'Detailed Scores Group B'!$B$4:$B$168,0)),"")</f>
        <v/>
      </c>
      <c r="C39" t="str">
        <f>_xlfn.IFNA(INDEX('Detailed Scores Group B'!$A$4:$A$168,MATCH('Waitlisted Projects Group B'!A39,'Detailed Scores Group B'!$B$4:$B$168,0)),"")</f>
        <v/>
      </c>
      <c r="D39" t="str">
        <f>_xlfn.IFNA(INDEX('Detailed Scores Group B'!$C$4:$C$168,MATCH('Waitlisted Projects Group B'!A39,'Detailed Scores Group B'!$B$4:$B$168,0)),"")</f>
        <v/>
      </c>
      <c r="E39" t="str">
        <f>_xlfn.IFNA(IF(ISBLANK(INDEX('Detailed Scores Group B'!$E$2:$E$113,MATCH('Waitlisted Projects Group B'!A39,'Detailed Scores Group B'!$B$2:$B$113,0))),D39,INDEX('Detailed Scores Group B'!$E$2:$E$113,MATCH('Waitlisted Projects Group B'!A39,'Detailed Scores Group B'!$B$2:$B$113,0))),"")</f>
        <v/>
      </c>
      <c r="F39" t="str">
        <f>_xlfn.IFNA(INDEX('Detailed Scores Group B'!$F$4:$F$168,MATCH('Waitlisted Projects Group B'!A39,'Detailed Scores Group B'!$B$4:$B$168,0)),"")</f>
        <v/>
      </c>
      <c r="G39" t="str">
        <f>_xlfn.IFNA(INDEX('Detailed Scores Group B'!$AB$4:$AB$168,MATCH('Waitlisted Projects Group B'!A39,'Detailed Scores Group B'!$B$4:$B$168,0)),"")</f>
        <v/>
      </c>
      <c r="H39" t="str">
        <f>_xlfn.IFNA(INDEX('Detailed Scores Group B'!$AD$4:$AD$168,MATCH('Waitlisted Projects Group B'!A39,'Detailed Scores Group B'!$B$4:$B$168,0)),"")</f>
        <v/>
      </c>
    </row>
    <row r="40" spans="2:8">
      <c r="B40" t="str">
        <f>_xlfn.IFNA(INDEX('Detailed Scores Group B'!$D$4:$D$168,MATCH('Waitlisted Projects Group B'!A40,'Detailed Scores Group B'!$B$4:$B$168,0)),"")</f>
        <v/>
      </c>
      <c r="C40" t="str">
        <f>_xlfn.IFNA(INDEX('Detailed Scores Group B'!$A$4:$A$168,MATCH('Waitlisted Projects Group B'!A40,'Detailed Scores Group B'!$B$4:$B$168,0)),"")</f>
        <v/>
      </c>
      <c r="D40" t="str">
        <f>_xlfn.IFNA(INDEX('Detailed Scores Group B'!$C$4:$C$168,MATCH('Waitlisted Projects Group B'!A40,'Detailed Scores Group B'!$B$4:$B$168,0)),"")</f>
        <v/>
      </c>
      <c r="E40" t="str">
        <f>_xlfn.IFNA(IF(ISBLANK(INDEX('Detailed Scores Group B'!$E$2:$E$113,MATCH('Waitlisted Projects Group B'!A40,'Detailed Scores Group B'!$B$2:$B$113,0))),D40,INDEX('Detailed Scores Group B'!$E$2:$E$113,MATCH('Waitlisted Projects Group B'!A40,'Detailed Scores Group B'!$B$2:$B$113,0))),"")</f>
        <v/>
      </c>
      <c r="F40" t="str">
        <f>_xlfn.IFNA(INDEX('Detailed Scores Group B'!$F$4:$F$168,MATCH('Waitlisted Projects Group B'!A40,'Detailed Scores Group B'!$B$4:$B$168,0)),"")</f>
        <v/>
      </c>
      <c r="G40" t="str">
        <f>_xlfn.IFNA(INDEX('Detailed Scores Group B'!$AB$4:$AB$168,MATCH('Waitlisted Projects Group B'!A40,'Detailed Scores Group B'!$B$4:$B$168,0)),"")</f>
        <v/>
      </c>
      <c r="H40" t="str">
        <f>_xlfn.IFNA(INDEX('Detailed Scores Group B'!$AD$4:$AD$168,MATCH('Waitlisted Projects Group B'!A40,'Detailed Scores Group B'!$B$4:$B$168,0)),"")</f>
        <v/>
      </c>
    </row>
    <row r="41" spans="2:8">
      <c r="B41" t="str">
        <f>_xlfn.IFNA(INDEX('Detailed Scores Group B'!$D$4:$D$168,MATCH('Waitlisted Projects Group B'!A41,'Detailed Scores Group B'!$B$4:$B$168,0)),"")</f>
        <v/>
      </c>
      <c r="C41" t="str">
        <f>_xlfn.IFNA(INDEX('Detailed Scores Group B'!$A$4:$A$168,MATCH('Waitlisted Projects Group B'!A41,'Detailed Scores Group B'!$B$4:$B$168,0)),"")</f>
        <v/>
      </c>
      <c r="D41" t="str">
        <f>_xlfn.IFNA(INDEX('Detailed Scores Group B'!$C$4:$C$168,MATCH('Waitlisted Projects Group B'!A41,'Detailed Scores Group B'!$B$4:$B$168,0)),"")</f>
        <v/>
      </c>
      <c r="E41" t="str">
        <f>_xlfn.IFNA(IF(ISBLANK(INDEX('Detailed Scores Group B'!$E$2:$E$113,MATCH('Waitlisted Projects Group B'!A41,'Detailed Scores Group B'!$B$2:$B$113,0))),D41,INDEX('Detailed Scores Group B'!$E$2:$E$113,MATCH('Waitlisted Projects Group B'!A41,'Detailed Scores Group B'!$B$2:$B$113,0))),"")</f>
        <v/>
      </c>
      <c r="F41" t="str">
        <f>_xlfn.IFNA(INDEX('Detailed Scores Group B'!$F$4:$F$168,MATCH('Waitlisted Projects Group B'!A41,'Detailed Scores Group B'!$B$4:$B$168,0)),"")</f>
        <v/>
      </c>
      <c r="G41" t="str">
        <f>_xlfn.IFNA(INDEX('Detailed Scores Group B'!$AB$4:$AB$168,MATCH('Waitlisted Projects Group B'!A41,'Detailed Scores Group B'!$B$4:$B$168,0)),"")</f>
        <v/>
      </c>
      <c r="H41" t="str">
        <f>_xlfn.IFNA(INDEX('Detailed Scores Group B'!$AD$4:$AD$168,MATCH('Waitlisted Projects Group B'!A41,'Detailed Scores Group B'!$B$4:$B$168,0)),"")</f>
        <v/>
      </c>
    </row>
    <row r="42" spans="2:8">
      <c r="B42" t="str">
        <f>_xlfn.IFNA(INDEX('Detailed Scores Group B'!$D$4:$D$168,MATCH('Waitlisted Projects Group B'!A42,'Detailed Scores Group B'!$B$4:$B$168,0)),"")</f>
        <v/>
      </c>
      <c r="C42" t="str">
        <f>_xlfn.IFNA(INDEX('Detailed Scores Group B'!$A$4:$A$168,MATCH('Waitlisted Projects Group B'!A42,'Detailed Scores Group B'!$B$4:$B$168,0)),"")</f>
        <v/>
      </c>
      <c r="D42" t="str">
        <f>_xlfn.IFNA(INDEX('Detailed Scores Group B'!$C$4:$C$168,MATCH('Waitlisted Projects Group B'!A42,'Detailed Scores Group B'!$B$4:$B$168,0)),"")</f>
        <v/>
      </c>
      <c r="E42" t="str">
        <f>_xlfn.IFNA(IF(ISBLANK(INDEX('Detailed Scores Group B'!$E$2:$E$113,MATCH('Waitlisted Projects Group B'!A42,'Detailed Scores Group B'!$B$2:$B$113,0))),D42,INDEX('Detailed Scores Group B'!$E$2:$E$113,MATCH('Waitlisted Projects Group B'!A42,'Detailed Scores Group B'!$B$2:$B$113,0))),"")</f>
        <v/>
      </c>
      <c r="F42" t="str">
        <f>_xlfn.IFNA(INDEX('Detailed Scores Group B'!$F$4:$F$168,MATCH('Waitlisted Projects Group B'!A42,'Detailed Scores Group B'!$B$4:$B$168,0)),"")</f>
        <v/>
      </c>
      <c r="G42" t="str">
        <f>_xlfn.IFNA(INDEX('Detailed Scores Group B'!$AB$4:$AB$168,MATCH('Waitlisted Projects Group B'!A42,'Detailed Scores Group B'!$B$4:$B$168,0)),"")</f>
        <v/>
      </c>
      <c r="H42" t="str">
        <f>_xlfn.IFNA(INDEX('Detailed Scores Group B'!$AD$4:$AD$168,MATCH('Waitlisted Projects Group B'!A42,'Detailed Scores Group B'!$B$4:$B$168,0)),"")</f>
        <v/>
      </c>
    </row>
    <row r="43" spans="2:8">
      <c r="B43" t="str">
        <f>_xlfn.IFNA(INDEX('Detailed Scores Group B'!$D$4:$D$168,MATCH('Waitlisted Projects Group B'!A43,'Detailed Scores Group B'!$B$4:$B$168,0)),"")</f>
        <v/>
      </c>
      <c r="C43" t="str">
        <f>_xlfn.IFNA(INDEX('Detailed Scores Group B'!$A$4:$A$168,MATCH('Waitlisted Projects Group B'!A43,'Detailed Scores Group B'!$B$4:$B$168,0)),"")</f>
        <v/>
      </c>
      <c r="D43" t="str">
        <f>_xlfn.IFNA(INDEX('Detailed Scores Group B'!$C$4:$C$168,MATCH('Waitlisted Projects Group B'!A43,'Detailed Scores Group B'!$B$4:$B$168,0)),"")</f>
        <v/>
      </c>
      <c r="E43" t="str">
        <f>_xlfn.IFNA(IF(ISBLANK(INDEX('Detailed Scores Group B'!$E$2:$E$113,MATCH('Waitlisted Projects Group B'!A43,'Detailed Scores Group B'!$B$2:$B$113,0))),D43,INDEX('Detailed Scores Group B'!$E$2:$E$113,MATCH('Waitlisted Projects Group B'!A43,'Detailed Scores Group B'!$B$2:$B$113,0))),"")</f>
        <v/>
      </c>
      <c r="F43" t="str">
        <f>_xlfn.IFNA(INDEX('Detailed Scores Group B'!$F$4:$F$168,MATCH('Waitlisted Projects Group B'!A43,'Detailed Scores Group B'!$B$4:$B$168,0)),"")</f>
        <v/>
      </c>
      <c r="G43" t="str">
        <f>_xlfn.IFNA(INDEX('Detailed Scores Group B'!$AB$4:$AB$168,MATCH('Waitlisted Projects Group B'!A43,'Detailed Scores Group B'!$B$4:$B$168,0)),"")</f>
        <v/>
      </c>
      <c r="H43" t="str">
        <f>_xlfn.IFNA(INDEX('Detailed Scores Group B'!$AD$4:$AD$168,MATCH('Waitlisted Projects Group B'!A43,'Detailed Scores Group B'!$B$4:$B$168,0)),"")</f>
        <v/>
      </c>
    </row>
    <row r="44" spans="2:8">
      <c r="B44" t="str">
        <f>_xlfn.IFNA(INDEX('Detailed Scores Group B'!$D$4:$D$168,MATCH('Waitlisted Projects Group B'!A44,'Detailed Scores Group B'!$B$4:$B$168,0)),"")</f>
        <v/>
      </c>
      <c r="C44" t="str">
        <f>_xlfn.IFNA(INDEX('Detailed Scores Group B'!$A$4:$A$168,MATCH('Waitlisted Projects Group B'!A44,'Detailed Scores Group B'!$B$4:$B$168,0)),"")</f>
        <v/>
      </c>
      <c r="D44" t="str">
        <f>_xlfn.IFNA(INDEX('Detailed Scores Group B'!$C$4:$C$168,MATCH('Waitlisted Projects Group B'!A44,'Detailed Scores Group B'!$B$4:$B$168,0)),"")</f>
        <v/>
      </c>
      <c r="E44" t="str">
        <f>_xlfn.IFNA(IF(ISBLANK(INDEX('Detailed Scores Group B'!$E$2:$E$113,MATCH('Waitlisted Projects Group B'!A44,'Detailed Scores Group B'!$B$2:$B$113,0))),D44,INDEX('Detailed Scores Group B'!$E$2:$E$113,MATCH('Waitlisted Projects Group B'!A44,'Detailed Scores Group B'!$B$2:$B$113,0))),"")</f>
        <v/>
      </c>
      <c r="F44" t="str">
        <f>_xlfn.IFNA(INDEX('Detailed Scores Group B'!$F$4:$F$168,MATCH('Waitlisted Projects Group B'!A44,'Detailed Scores Group B'!$B$4:$B$168,0)),"")</f>
        <v/>
      </c>
      <c r="G44" t="str">
        <f>_xlfn.IFNA(INDEX('Detailed Scores Group B'!$AB$4:$AB$168,MATCH('Waitlisted Projects Group B'!A44,'Detailed Scores Group B'!$B$4:$B$168,0)),"")</f>
        <v/>
      </c>
      <c r="H44" t="str">
        <f>_xlfn.IFNA(INDEX('Detailed Scores Group B'!$AD$4:$AD$168,MATCH('Waitlisted Projects Group B'!A44,'Detailed Scores Group B'!$B$4:$B$168,0)),"")</f>
        <v/>
      </c>
    </row>
    <row r="45" spans="2:8">
      <c r="B45" t="str">
        <f>_xlfn.IFNA(INDEX('Detailed Scores Group B'!$D$4:$D$168,MATCH('Waitlisted Projects Group B'!A45,'Detailed Scores Group B'!$B$4:$B$168,0)),"")</f>
        <v/>
      </c>
      <c r="C45" t="str">
        <f>_xlfn.IFNA(INDEX('Detailed Scores Group B'!$A$4:$A$168,MATCH('Waitlisted Projects Group B'!A45,'Detailed Scores Group B'!$B$4:$B$168,0)),"")</f>
        <v/>
      </c>
      <c r="D45" t="str">
        <f>_xlfn.IFNA(INDEX('Detailed Scores Group B'!$C$4:$C$168,MATCH('Waitlisted Projects Group B'!A45,'Detailed Scores Group B'!$B$4:$B$168,0)),"")</f>
        <v/>
      </c>
      <c r="E45" t="str">
        <f>_xlfn.IFNA(IF(ISBLANK(INDEX('Detailed Scores Group B'!$E$2:$E$113,MATCH('Waitlisted Projects Group B'!A45,'Detailed Scores Group B'!$B$2:$B$113,0))),D45,INDEX('Detailed Scores Group B'!$E$2:$E$113,MATCH('Waitlisted Projects Group B'!A45,'Detailed Scores Group B'!$B$2:$B$113,0))),"")</f>
        <v/>
      </c>
      <c r="F45" t="str">
        <f>_xlfn.IFNA(INDEX('Detailed Scores Group B'!$F$4:$F$168,MATCH('Waitlisted Projects Group B'!A45,'Detailed Scores Group B'!$B$4:$B$168,0)),"")</f>
        <v/>
      </c>
      <c r="G45" t="str">
        <f>_xlfn.IFNA(INDEX('Detailed Scores Group B'!$AB$4:$AB$168,MATCH('Waitlisted Projects Group B'!A45,'Detailed Scores Group B'!$B$4:$B$168,0)),"")</f>
        <v/>
      </c>
      <c r="H45" t="str">
        <f>_xlfn.IFNA(INDEX('Detailed Scores Group B'!$AD$4:$AD$168,MATCH('Waitlisted Projects Group B'!A45,'Detailed Scores Group B'!$B$4:$B$168,0)),"")</f>
        <v/>
      </c>
    </row>
    <row r="46" spans="2:8">
      <c r="B46" t="str">
        <f>_xlfn.IFNA(INDEX('Detailed Scores Group B'!$D$4:$D$168,MATCH('Waitlisted Projects Group B'!A46,'Detailed Scores Group B'!$B$4:$B$168,0)),"")</f>
        <v/>
      </c>
      <c r="C46" t="str">
        <f>_xlfn.IFNA(INDEX('Detailed Scores Group B'!$A$4:$A$168,MATCH('Waitlisted Projects Group B'!A46,'Detailed Scores Group B'!$B$4:$B$168,0)),"")</f>
        <v/>
      </c>
      <c r="D46" t="str">
        <f>_xlfn.IFNA(INDEX('Detailed Scores Group B'!$C$4:$C$168,MATCH('Waitlisted Projects Group B'!A46,'Detailed Scores Group B'!$B$4:$B$168,0)),"")</f>
        <v/>
      </c>
      <c r="E46" t="str">
        <f>_xlfn.IFNA(IF(ISBLANK(INDEX('Detailed Scores Group B'!$E$2:$E$113,MATCH('Waitlisted Projects Group B'!A46,'Detailed Scores Group B'!$B$2:$B$113,0))),D46,INDEX('Detailed Scores Group B'!$E$2:$E$113,MATCH('Waitlisted Projects Group B'!A46,'Detailed Scores Group B'!$B$2:$B$113,0))),"")</f>
        <v/>
      </c>
      <c r="F46" t="str">
        <f>_xlfn.IFNA(INDEX('Detailed Scores Group B'!$F$4:$F$168,MATCH('Waitlisted Projects Group B'!A46,'Detailed Scores Group B'!$B$4:$B$168,0)),"")</f>
        <v/>
      </c>
      <c r="G46" t="str">
        <f>_xlfn.IFNA(INDEX('Detailed Scores Group B'!$AB$4:$AB$168,MATCH('Waitlisted Projects Group B'!A46,'Detailed Scores Group B'!$B$4:$B$168,0)),"")</f>
        <v/>
      </c>
      <c r="H46" t="str">
        <f>_xlfn.IFNA(INDEX('Detailed Scores Group B'!$AD$4:$AD$168,MATCH('Waitlisted Projects Group B'!A46,'Detailed Scores Group B'!$B$4:$B$168,0)),"")</f>
        <v/>
      </c>
    </row>
    <row r="47" spans="2:8">
      <c r="B47" t="str">
        <f>_xlfn.IFNA(INDEX('Detailed Scores Group B'!$D$4:$D$168,MATCH('Waitlisted Projects Group B'!A47,'Detailed Scores Group B'!$B$4:$B$168,0)),"")</f>
        <v/>
      </c>
      <c r="C47" t="str">
        <f>_xlfn.IFNA(INDEX('Detailed Scores Group B'!$A$4:$A$168,MATCH('Waitlisted Projects Group B'!A47,'Detailed Scores Group B'!$B$4:$B$168,0)),"")</f>
        <v/>
      </c>
      <c r="D47" t="str">
        <f>_xlfn.IFNA(INDEX('Detailed Scores Group B'!$C$4:$C$168,MATCH('Waitlisted Projects Group B'!A47,'Detailed Scores Group B'!$B$4:$B$168,0)),"")</f>
        <v/>
      </c>
      <c r="E47" t="str">
        <f>_xlfn.IFNA(IF(ISBLANK(INDEX('Detailed Scores Group B'!$E$2:$E$113,MATCH('Waitlisted Projects Group B'!A47,'Detailed Scores Group B'!$B$2:$B$113,0))),D47,INDEX('Detailed Scores Group B'!$E$2:$E$113,MATCH('Waitlisted Projects Group B'!A47,'Detailed Scores Group B'!$B$2:$B$113,0))),"")</f>
        <v/>
      </c>
      <c r="F47" t="str">
        <f>_xlfn.IFNA(INDEX('Detailed Scores Group B'!$F$4:$F$168,MATCH('Waitlisted Projects Group B'!A47,'Detailed Scores Group B'!$B$4:$B$168,0)),"")</f>
        <v/>
      </c>
      <c r="G47" t="str">
        <f>_xlfn.IFNA(INDEX('Detailed Scores Group B'!$AB$4:$AB$168,MATCH('Waitlisted Projects Group B'!A47,'Detailed Scores Group B'!$B$4:$B$168,0)),"")</f>
        <v/>
      </c>
      <c r="H47" t="str">
        <f>_xlfn.IFNA(INDEX('Detailed Scores Group B'!$AD$4:$AD$168,MATCH('Waitlisted Projects Group B'!A47,'Detailed Scores Group B'!$B$4:$B$168,0)),"")</f>
        <v/>
      </c>
    </row>
    <row r="48" spans="2:8">
      <c r="B48" t="str">
        <f>_xlfn.IFNA(INDEX('Detailed Scores Group B'!$D$4:$D$168,MATCH('Waitlisted Projects Group B'!A48,'Detailed Scores Group B'!$B$4:$B$168,0)),"")</f>
        <v/>
      </c>
      <c r="C48" t="str">
        <f>_xlfn.IFNA(INDEX('Detailed Scores Group B'!$A$4:$A$168,MATCH('Waitlisted Projects Group B'!A48,'Detailed Scores Group B'!$B$4:$B$168,0)),"")</f>
        <v/>
      </c>
      <c r="D48" t="str">
        <f>_xlfn.IFNA(INDEX('Detailed Scores Group B'!$C$4:$C$168,MATCH('Waitlisted Projects Group B'!A48,'Detailed Scores Group B'!$B$4:$B$168,0)),"")</f>
        <v/>
      </c>
      <c r="E48" t="str">
        <f>_xlfn.IFNA(IF(ISBLANK(INDEX('Detailed Scores Group B'!$E$2:$E$113,MATCH('Waitlisted Projects Group B'!A48,'Detailed Scores Group B'!$B$2:$B$113,0))),D48,INDEX('Detailed Scores Group B'!$E$2:$E$113,MATCH('Waitlisted Projects Group B'!A48,'Detailed Scores Group B'!$B$2:$B$113,0))),"")</f>
        <v/>
      </c>
      <c r="F48" t="str">
        <f>_xlfn.IFNA(INDEX('Detailed Scores Group B'!$F$4:$F$168,MATCH('Waitlisted Projects Group B'!A48,'Detailed Scores Group B'!$B$4:$B$168,0)),"")</f>
        <v/>
      </c>
      <c r="G48" t="str">
        <f>_xlfn.IFNA(INDEX('Detailed Scores Group B'!$AB$4:$AB$168,MATCH('Waitlisted Projects Group B'!A48,'Detailed Scores Group B'!$B$4:$B$168,0)),"")</f>
        <v/>
      </c>
      <c r="H48" t="str">
        <f>_xlfn.IFNA(INDEX('Detailed Scores Group B'!$AD$4:$AD$168,MATCH('Waitlisted Projects Group B'!A48,'Detailed Scores Group B'!$B$4:$B$168,0)),"")</f>
        <v/>
      </c>
    </row>
    <row r="49" spans="2:8">
      <c r="B49" t="str">
        <f>_xlfn.IFNA(INDEX('Detailed Scores Group B'!$D$4:$D$168,MATCH('Waitlisted Projects Group B'!A49,'Detailed Scores Group B'!$B$4:$B$168,0)),"")</f>
        <v/>
      </c>
      <c r="C49" t="str">
        <f>_xlfn.IFNA(INDEX('Detailed Scores Group B'!$A$4:$A$168,MATCH('Waitlisted Projects Group B'!A49,'Detailed Scores Group B'!$B$4:$B$168,0)),"")</f>
        <v/>
      </c>
      <c r="D49" t="str">
        <f>_xlfn.IFNA(INDEX('Detailed Scores Group B'!$C$4:$C$168,MATCH('Waitlisted Projects Group B'!A49,'Detailed Scores Group B'!$B$4:$B$168,0)),"")</f>
        <v/>
      </c>
      <c r="E49" t="str">
        <f>_xlfn.IFNA(IF(ISBLANK(INDEX('Detailed Scores Group B'!$E$2:$E$113,MATCH('Waitlisted Projects Group B'!A49,'Detailed Scores Group B'!$B$2:$B$113,0))),D49,INDEX('Detailed Scores Group B'!$E$2:$E$113,MATCH('Waitlisted Projects Group B'!A49,'Detailed Scores Group B'!$B$2:$B$113,0))),"")</f>
        <v/>
      </c>
      <c r="F49" t="str">
        <f>_xlfn.IFNA(INDEX('Detailed Scores Group B'!$F$4:$F$168,MATCH('Waitlisted Projects Group B'!A49,'Detailed Scores Group B'!$B$4:$B$168,0)),"")</f>
        <v/>
      </c>
      <c r="G49" t="str">
        <f>_xlfn.IFNA(INDEX('Detailed Scores Group B'!$AB$4:$AB$168,MATCH('Waitlisted Projects Group B'!A49,'Detailed Scores Group B'!$B$4:$B$168,0)),"")</f>
        <v/>
      </c>
      <c r="H49" t="str">
        <f>_xlfn.IFNA(INDEX('Detailed Scores Group B'!$AD$4:$AD$168,MATCH('Waitlisted Projects Group B'!A49,'Detailed Scores Group B'!$B$4:$B$168,0)),"")</f>
        <v/>
      </c>
    </row>
    <row r="50" spans="2:8">
      <c r="B50" t="str">
        <f>_xlfn.IFNA(INDEX('Detailed Scores Group B'!$D$4:$D$168,MATCH('Waitlisted Projects Group B'!A50,'Detailed Scores Group B'!$B$4:$B$168,0)),"")</f>
        <v/>
      </c>
      <c r="C50" t="str">
        <f>_xlfn.IFNA(INDEX('Detailed Scores Group B'!$A$4:$A$168,MATCH('Waitlisted Projects Group B'!A50,'Detailed Scores Group B'!$B$4:$B$168,0)),"")</f>
        <v/>
      </c>
      <c r="D50" t="str">
        <f>_xlfn.IFNA(INDEX('Detailed Scores Group B'!$C$4:$C$168,MATCH('Waitlisted Projects Group B'!A50,'Detailed Scores Group B'!$B$4:$B$168,0)),"")</f>
        <v/>
      </c>
      <c r="E50" t="str">
        <f>_xlfn.IFNA(IF(ISBLANK(INDEX('Detailed Scores Group B'!$E$2:$E$113,MATCH('Waitlisted Projects Group B'!A50,'Detailed Scores Group B'!$B$2:$B$113,0))),D50,INDEX('Detailed Scores Group B'!$E$2:$E$113,MATCH('Waitlisted Projects Group B'!A50,'Detailed Scores Group B'!$B$2:$B$113,0))),"")</f>
        <v/>
      </c>
      <c r="F50" t="str">
        <f>_xlfn.IFNA(INDEX('Detailed Scores Group B'!$F$4:$F$168,MATCH('Waitlisted Projects Group B'!A50,'Detailed Scores Group B'!$B$4:$B$168,0)),"")</f>
        <v/>
      </c>
      <c r="G50" t="str">
        <f>_xlfn.IFNA(INDEX('Detailed Scores Group B'!$AB$4:$AB$168,MATCH('Waitlisted Projects Group B'!A50,'Detailed Scores Group B'!$B$4:$B$168,0)),"")</f>
        <v/>
      </c>
      <c r="H50" t="str">
        <f>_xlfn.IFNA(INDEX('Detailed Scores Group B'!$AD$4:$AD$168,MATCH('Waitlisted Projects Group B'!A50,'Detailed Scores Group B'!$B$4:$B$168,0)),"")</f>
        <v/>
      </c>
    </row>
    <row r="51" spans="2:8">
      <c r="B51" t="str">
        <f>_xlfn.IFNA(INDEX('Detailed Scores Group B'!$D$4:$D$168,MATCH('Waitlisted Projects Group B'!A51,'Detailed Scores Group B'!$B$4:$B$168,0)),"")</f>
        <v/>
      </c>
      <c r="C51" t="str">
        <f>_xlfn.IFNA(INDEX('Detailed Scores Group B'!$A$4:$A$168,MATCH('Waitlisted Projects Group B'!A51,'Detailed Scores Group B'!$B$4:$B$168,0)),"")</f>
        <v/>
      </c>
      <c r="D51" t="str">
        <f>_xlfn.IFNA(INDEX('Detailed Scores Group B'!$C$4:$C$168,MATCH('Waitlisted Projects Group B'!A51,'Detailed Scores Group B'!$B$4:$B$168,0)),"")</f>
        <v/>
      </c>
      <c r="E51" t="str">
        <f>_xlfn.IFNA(IF(ISBLANK(INDEX('Detailed Scores Group B'!$E$2:$E$113,MATCH('Waitlisted Projects Group B'!A51,'Detailed Scores Group B'!$B$2:$B$113,0))),D51,INDEX('Detailed Scores Group B'!$E$2:$E$113,MATCH('Waitlisted Projects Group B'!A51,'Detailed Scores Group B'!$B$2:$B$113,0))),"")</f>
        <v/>
      </c>
      <c r="F51" t="str">
        <f>_xlfn.IFNA(INDEX('Detailed Scores Group B'!$F$4:$F$168,MATCH('Waitlisted Projects Group B'!A51,'Detailed Scores Group B'!$B$4:$B$168,0)),"")</f>
        <v/>
      </c>
      <c r="G51" t="str">
        <f>_xlfn.IFNA(INDEX('Detailed Scores Group B'!$AB$4:$AB$168,MATCH('Waitlisted Projects Group B'!A51,'Detailed Scores Group B'!$B$4:$B$168,0)),"")</f>
        <v/>
      </c>
      <c r="H51" t="str">
        <f>_xlfn.IFNA(INDEX('Detailed Scores Group B'!$AD$4:$AD$168,MATCH('Waitlisted Projects Group B'!A51,'Detailed Scores Group B'!$B$4:$B$168,0)),"")</f>
        <v/>
      </c>
    </row>
    <row r="52" spans="2:8">
      <c r="B52" t="str">
        <f>_xlfn.IFNA(INDEX('Detailed Scores Group B'!$D$4:$D$168,MATCH('Waitlisted Projects Group B'!A52,'Detailed Scores Group B'!$B$4:$B$168,0)),"")</f>
        <v/>
      </c>
      <c r="C52" t="str">
        <f>_xlfn.IFNA(INDEX('Detailed Scores Group B'!$A$4:$A$168,MATCH('Waitlisted Projects Group B'!A52,'Detailed Scores Group B'!$B$4:$B$168,0)),"")</f>
        <v/>
      </c>
      <c r="D52" t="str">
        <f>_xlfn.IFNA(INDEX('Detailed Scores Group B'!$C$4:$C$168,MATCH('Waitlisted Projects Group B'!A52,'Detailed Scores Group B'!$B$4:$B$168,0)),"")</f>
        <v/>
      </c>
      <c r="E52" t="str">
        <f>_xlfn.IFNA(IF(ISBLANK(INDEX('Detailed Scores Group B'!$E$2:$E$113,MATCH('Waitlisted Projects Group B'!A52,'Detailed Scores Group B'!$B$2:$B$113,0))),D52,INDEX('Detailed Scores Group B'!$E$2:$E$113,MATCH('Waitlisted Projects Group B'!A52,'Detailed Scores Group B'!$B$2:$B$113,0))),"")</f>
        <v/>
      </c>
      <c r="F52" t="str">
        <f>_xlfn.IFNA(INDEX('Detailed Scores Group B'!$F$4:$F$168,MATCH('Waitlisted Projects Group B'!A52,'Detailed Scores Group B'!$B$4:$B$168,0)),"")</f>
        <v/>
      </c>
      <c r="G52" t="str">
        <f>_xlfn.IFNA(INDEX('Detailed Scores Group B'!$AB$4:$AB$168,MATCH('Waitlisted Projects Group B'!A52,'Detailed Scores Group B'!$B$4:$B$168,0)),"")</f>
        <v/>
      </c>
      <c r="H52" t="str">
        <f>_xlfn.IFNA(INDEX('Detailed Scores Group B'!$AD$4:$AD$168,MATCH('Waitlisted Projects Group B'!A52,'Detailed Scores Group B'!$B$4:$B$168,0)),"")</f>
        <v/>
      </c>
    </row>
    <row r="53" spans="2:8">
      <c r="B53" t="str">
        <f>_xlfn.IFNA(INDEX('Detailed Scores Group B'!$D$4:$D$168,MATCH('Waitlisted Projects Group B'!A53,'Detailed Scores Group B'!$B$4:$B$168,0)),"")</f>
        <v/>
      </c>
      <c r="C53" t="str">
        <f>_xlfn.IFNA(INDEX('Detailed Scores Group B'!$A$4:$A$168,MATCH('Waitlisted Projects Group B'!A53,'Detailed Scores Group B'!$B$4:$B$168,0)),"")</f>
        <v/>
      </c>
      <c r="D53" t="str">
        <f>_xlfn.IFNA(INDEX('Detailed Scores Group B'!$C$4:$C$168,MATCH('Waitlisted Projects Group B'!A53,'Detailed Scores Group B'!$B$4:$B$168,0)),"")</f>
        <v/>
      </c>
      <c r="E53" t="str">
        <f>_xlfn.IFNA(IF(ISBLANK(INDEX('Detailed Scores Group B'!$E$2:$E$113,MATCH('Waitlisted Projects Group B'!A53,'Detailed Scores Group B'!$B$2:$B$113,0))),D53,INDEX('Detailed Scores Group B'!$E$2:$E$113,MATCH('Waitlisted Projects Group B'!A53,'Detailed Scores Group B'!$B$2:$B$113,0))),"")</f>
        <v/>
      </c>
      <c r="F53" t="str">
        <f>_xlfn.IFNA(INDEX('Detailed Scores Group B'!$F$4:$F$168,MATCH('Waitlisted Projects Group B'!A53,'Detailed Scores Group B'!$B$4:$B$168,0)),"")</f>
        <v/>
      </c>
      <c r="G53" t="str">
        <f>_xlfn.IFNA(INDEX('Detailed Scores Group B'!$AB$4:$AB$168,MATCH('Waitlisted Projects Group B'!A53,'Detailed Scores Group B'!$B$4:$B$168,0)),"")</f>
        <v/>
      </c>
      <c r="H53" t="str">
        <f>_xlfn.IFNA(INDEX('Detailed Scores Group B'!$AD$4:$AD$168,MATCH('Waitlisted Projects Group B'!A53,'Detailed Scores Group B'!$B$4:$B$168,0)),"")</f>
        <v/>
      </c>
    </row>
    <row r="54" spans="2:8">
      <c r="B54" t="str">
        <f>_xlfn.IFNA(INDEX('Detailed Scores Group B'!$D$4:$D$168,MATCH('Waitlisted Projects Group B'!A54,'Detailed Scores Group B'!$B$4:$B$168,0)),"")</f>
        <v/>
      </c>
      <c r="C54" t="str">
        <f>_xlfn.IFNA(INDEX('Detailed Scores Group B'!$A$4:$A$168,MATCH('Waitlisted Projects Group B'!A54,'Detailed Scores Group B'!$B$4:$B$168,0)),"")</f>
        <v/>
      </c>
      <c r="D54" t="str">
        <f>_xlfn.IFNA(INDEX('Detailed Scores Group B'!$C$4:$C$168,MATCH('Waitlisted Projects Group B'!A54,'Detailed Scores Group B'!$B$4:$B$168,0)),"")</f>
        <v/>
      </c>
      <c r="E54" t="str">
        <f>_xlfn.IFNA(IF(ISBLANK(INDEX('Detailed Scores Group B'!$E$2:$E$113,MATCH('Waitlisted Projects Group B'!A54,'Detailed Scores Group B'!$B$2:$B$113,0))),D54,INDEX('Detailed Scores Group B'!$E$2:$E$113,MATCH('Waitlisted Projects Group B'!A54,'Detailed Scores Group B'!$B$2:$B$113,0))),"")</f>
        <v/>
      </c>
      <c r="F54" t="str">
        <f>_xlfn.IFNA(INDEX('Detailed Scores Group B'!$F$4:$F$168,MATCH('Waitlisted Projects Group B'!A54,'Detailed Scores Group B'!$B$4:$B$168,0)),"")</f>
        <v/>
      </c>
      <c r="G54" t="str">
        <f>_xlfn.IFNA(INDEX('Detailed Scores Group B'!$AB$4:$AB$168,MATCH('Waitlisted Projects Group B'!A54,'Detailed Scores Group B'!$B$4:$B$168,0)),"")</f>
        <v/>
      </c>
      <c r="H54" t="str">
        <f>_xlfn.IFNA(INDEX('Detailed Scores Group B'!$AD$4:$AD$168,MATCH('Waitlisted Projects Group B'!A54,'Detailed Scores Group B'!$B$4:$B$168,0)),"")</f>
        <v/>
      </c>
    </row>
    <row r="55" spans="2:8">
      <c r="B55" t="str">
        <f>_xlfn.IFNA(INDEX('Detailed Scores Group B'!$D$4:$D$168,MATCH('Waitlisted Projects Group B'!A55,'Detailed Scores Group B'!$B$4:$B$168,0)),"")</f>
        <v/>
      </c>
      <c r="C55" t="str">
        <f>_xlfn.IFNA(INDEX('Detailed Scores Group B'!$A$4:$A$168,MATCH('Waitlisted Projects Group B'!A55,'Detailed Scores Group B'!$B$4:$B$168,0)),"")</f>
        <v/>
      </c>
      <c r="D55" t="str">
        <f>_xlfn.IFNA(INDEX('Detailed Scores Group B'!$C$4:$C$168,MATCH('Waitlisted Projects Group B'!A55,'Detailed Scores Group B'!$B$4:$B$168,0)),"")</f>
        <v/>
      </c>
      <c r="E55" t="str">
        <f>_xlfn.IFNA(IF(ISBLANK(INDEX('Detailed Scores Group B'!$E$2:$E$113,MATCH('Waitlisted Projects Group B'!A55,'Detailed Scores Group B'!$B$2:$B$113,0))),D55,INDEX('Detailed Scores Group B'!$E$2:$E$113,MATCH('Waitlisted Projects Group B'!A55,'Detailed Scores Group B'!$B$2:$B$113,0))),"")</f>
        <v/>
      </c>
      <c r="F55" t="str">
        <f>_xlfn.IFNA(INDEX('Detailed Scores Group B'!$F$4:$F$168,MATCH('Waitlisted Projects Group B'!A55,'Detailed Scores Group B'!$B$4:$B$168,0)),"")</f>
        <v/>
      </c>
      <c r="G55" t="str">
        <f>_xlfn.IFNA(INDEX('Detailed Scores Group B'!$AB$4:$AB$168,MATCH('Waitlisted Projects Group B'!A55,'Detailed Scores Group B'!$B$4:$B$168,0)),"")</f>
        <v/>
      </c>
      <c r="H55" t="str">
        <f>_xlfn.IFNA(INDEX('Detailed Scores Group B'!$AD$4:$AD$168,MATCH('Waitlisted Projects Group B'!A55,'Detailed Scores Group B'!$B$4:$B$168,0)),"")</f>
        <v/>
      </c>
    </row>
    <row r="56" spans="2:8">
      <c r="B56" t="str">
        <f>_xlfn.IFNA(INDEX('Detailed Scores Group B'!$D$4:$D$168,MATCH('Waitlisted Projects Group B'!A56,'Detailed Scores Group B'!$B$4:$B$168,0)),"")</f>
        <v/>
      </c>
      <c r="C56" t="str">
        <f>_xlfn.IFNA(INDEX('Detailed Scores Group B'!$A$4:$A$168,MATCH('Waitlisted Projects Group B'!A56,'Detailed Scores Group B'!$B$4:$B$168,0)),"")</f>
        <v/>
      </c>
      <c r="D56" t="str">
        <f>_xlfn.IFNA(INDEX('Detailed Scores Group B'!$C$4:$C$168,MATCH('Waitlisted Projects Group B'!A56,'Detailed Scores Group B'!$B$4:$B$168,0)),"")</f>
        <v/>
      </c>
      <c r="E56" t="str">
        <f>_xlfn.IFNA(IF(ISBLANK(INDEX('Detailed Scores Group B'!$E$2:$E$113,MATCH('Waitlisted Projects Group B'!A56,'Detailed Scores Group B'!$B$2:$B$113,0))),D56,INDEX('Detailed Scores Group B'!$E$2:$E$113,MATCH('Waitlisted Projects Group B'!A56,'Detailed Scores Group B'!$B$2:$B$113,0))),"")</f>
        <v/>
      </c>
      <c r="F56" t="str">
        <f>_xlfn.IFNA(INDEX('Detailed Scores Group B'!$F$4:$F$168,MATCH('Waitlisted Projects Group B'!A56,'Detailed Scores Group B'!$B$4:$B$168,0)),"")</f>
        <v/>
      </c>
      <c r="G56" t="str">
        <f>_xlfn.IFNA(INDEX('Detailed Scores Group B'!$AB$4:$AB$168,MATCH('Waitlisted Projects Group B'!A56,'Detailed Scores Group B'!$B$4:$B$168,0)),"")</f>
        <v/>
      </c>
      <c r="H56" t="str">
        <f>_xlfn.IFNA(INDEX('Detailed Scores Group B'!$AD$4:$AD$168,MATCH('Waitlisted Projects Group B'!A56,'Detailed Scores Group B'!$B$4:$B$168,0)),"")</f>
        <v/>
      </c>
    </row>
    <row r="57" spans="2:8">
      <c r="B57" t="str">
        <f>_xlfn.IFNA(INDEX('Detailed Scores Group B'!$D$4:$D$168,MATCH('Waitlisted Projects Group B'!A57,'Detailed Scores Group B'!$B$4:$B$168,0)),"")</f>
        <v/>
      </c>
      <c r="C57" t="str">
        <f>_xlfn.IFNA(INDEX('Detailed Scores Group B'!$A$4:$A$168,MATCH('Waitlisted Projects Group B'!A57,'Detailed Scores Group B'!$B$4:$B$168,0)),"")</f>
        <v/>
      </c>
      <c r="D57" t="str">
        <f>_xlfn.IFNA(INDEX('Detailed Scores Group B'!$C$4:$C$168,MATCH('Waitlisted Projects Group B'!A57,'Detailed Scores Group B'!$B$4:$B$168,0)),"")</f>
        <v/>
      </c>
      <c r="E57" t="str">
        <f>_xlfn.IFNA(IF(ISBLANK(INDEX('Detailed Scores Group B'!$E$2:$E$113,MATCH('Waitlisted Projects Group B'!A57,'Detailed Scores Group B'!$B$2:$B$113,0))),D57,INDEX('Detailed Scores Group B'!$E$2:$E$113,MATCH('Waitlisted Projects Group B'!A57,'Detailed Scores Group B'!$B$2:$B$113,0))),"")</f>
        <v/>
      </c>
      <c r="F57" t="str">
        <f>_xlfn.IFNA(INDEX('Detailed Scores Group B'!$F$4:$F$168,MATCH('Waitlisted Projects Group B'!A57,'Detailed Scores Group B'!$B$4:$B$168,0)),"")</f>
        <v/>
      </c>
      <c r="G57" t="str">
        <f>_xlfn.IFNA(INDEX('Detailed Scores Group B'!$AB$4:$AB$168,MATCH('Waitlisted Projects Group B'!A57,'Detailed Scores Group B'!$B$4:$B$168,0)),"")</f>
        <v/>
      </c>
      <c r="H57" t="str">
        <f>_xlfn.IFNA(INDEX('Detailed Scores Group B'!$AD$4:$AD$168,MATCH('Waitlisted Projects Group B'!A57,'Detailed Scores Group B'!$B$4:$B$168,0)),"")</f>
        <v/>
      </c>
    </row>
    <row r="58" spans="2:8">
      <c r="B58" t="str">
        <f>_xlfn.IFNA(INDEX('Detailed Scores Group B'!$D$4:$D$168,MATCH('Waitlisted Projects Group B'!A58,'Detailed Scores Group B'!$B$4:$B$168,0)),"")</f>
        <v/>
      </c>
      <c r="C58" t="str">
        <f>_xlfn.IFNA(INDEX('Detailed Scores Group B'!$A$4:$A$168,MATCH('Waitlisted Projects Group B'!A58,'Detailed Scores Group B'!$B$4:$B$168,0)),"")</f>
        <v/>
      </c>
      <c r="D58" t="str">
        <f>_xlfn.IFNA(INDEX('Detailed Scores Group B'!$C$4:$C$168,MATCH('Waitlisted Projects Group B'!A58,'Detailed Scores Group B'!$B$4:$B$168,0)),"")</f>
        <v/>
      </c>
      <c r="E58" t="str">
        <f>_xlfn.IFNA(IF(ISBLANK(INDEX('Detailed Scores Group B'!$E$2:$E$113,MATCH('Waitlisted Projects Group B'!A58,'Detailed Scores Group B'!$B$2:$B$113,0))),D58,INDEX('Detailed Scores Group B'!$E$2:$E$113,MATCH('Waitlisted Projects Group B'!A58,'Detailed Scores Group B'!$B$2:$B$113,0))),"")</f>
        <v/>
      </c>
      <c r="F58" t="str">
        <f>_xlfn.IFNA(INDEX('Detailed Scores Group B'!$F$4:$F$168,MATCH('Waitlisted Projects Group B'!A58,'Detailed Scores Group B'!$B$4:$B$168,0)),"")</f>
        <v/>
      </c>
      <c r="G58" t="str">
        <f>_xlfn.IFNA(INDEX('Detailed Scores Group B'!$AB$4:$AB$168,MATCH('Waitlisted Projects Group B'!A58,'Detailed Scores Group B'!$B$4:$B$168,0)),"")</f>
        <v/>
      </c>
      <c r="H58" t="str">
        <f>_xlfn.IFNA(INDEX('Detailed Scores Group B'!$AD$4:$AD$168,MATCH('Waitlisted Projects Group B'!A58,'Detailed Scores Group B'!$B$4:$B$168,0)),"")</f>
        <v/>
      </c>
    </row>
    <row r="59" spans="2:8">
      <c r="B59" t="str">
        <f>_xlfn.IFNA(INDEX('Detailed Scores Group B'!$D$4:$D$168,MATCH('Waitlisted Projects Group B'!A59,'Detailed Scores Group B'!$B$4:$B$168,0)),"")</f>
        <v/>
      </c>
      <c r="C59" t="str">
        <f>_xlfn.IFNA(INDEX('Detailed Scores Group B'!$A$4:$A$168,MATCH('Waitlisted Projects Group B'!A59,'Detailed Scores Group B'!$B$4:$B$168,0)),"")</f>
        <v/>
      </c>
      <c r="D59" t="str">
        <f>_xlfn.IFNA(INDEX('Detailed Scores Group B'!$C$4:$C$168,MATCH('Waitlisted Projects Group B'!A59,'Detailed Scores Group B'!$B$4:$B$168,0)),"")</f>
        <v/>
      </c>
      <c r="E59" t="str">
        <f>_xlfn.IFNA(IF(ISBLANK(INDEX('Detailed Scores Group B'!$E$2:$E$113,MATCH('Waitlisted Projects Group B'!A59,'Detailed Scores Group B'!$B$2:$B$113,0))),D59,INDEX('Detailed Scores Group B'!$E$2:$E$113,MATCH('Waitlisted Projects Group B'!A59,'Detailed Scores Group B'!$B$2:$B$113,0))),"")</f>
        <v/>
      </c>
      <c r="F59" t="str">
        <f>_xlfn.IFNA(INDEX('Detailed Scores Group B'!$F$4:$F$168,MATCH('Waitlisted Projects Group B'!A59,'Detailed Scores Group B'!$B$4:$B$168,0)),"")</f>
        <v/>
      </c>
      <c r="G59" t="str">
        <f>_xlfn.IFNA(INDEX('Detailed Scores Group B'!$AB$4:$AB$168,MATCH('Waitlisted Projects Group B'!A59,'Detailed Scores Group B'!$B$4:$B$168,0)),"")</f>
        <v/>
      </c>
      <c r="H59" t="str">
        <f>_xlfn.IFNA(INDEX('Detailed Scores Group B'!$AD$4:$AD$168,MATCH('Waitlisted Projects Group B'!A59,'Detailed Scores Group B'!$B$4:$B$168,0)),"")</f>
        <v/>
      </c>
    </row>
    <row r="60" spans="2:8">
      <c r="B60" t="str">
        <f>_xlfn.IFNA(INDEX('Detailed Scores Group B'!$D$4:$D$168,MATCH('Waitlisted Projects Group B'!A60,'Detailed Scores Group B'!$B$4:$B$168,0)),"")</f>
        <v/>
      </c>
      <c r="C60" t="str">
        <f>_xlfn.IFNA(INDEX('Detailed Scores Group B'!$A$4:$A$168,MATCH('Waitlisted Projects Group B'!A60,'Detailed Scores Group B'!$B$4:$B$168,0)),"")</f>
        <v/>
      </c>
      <c r="D60" t="str">
        <f>_xlfn.IFNA(INDEX('Detailed Scores Group B'!$C$4:$C$168,MATCH('Waitlisted Projects Group B'!A60,'Detailed Scores Group B'!$B$4:$B$168,0)),"")</f>
        <v/>
      </c>
      <c r="E60" t="str">
        <f>_xlfn.IFNA(IF(ISBLANK(INDEX('Detailed Scores Group B'!$E$2:$E$113,MATCH('Waitlisted Projects Group B'!A60,'Detailed Scores Group B'!$B$2:$B$113,0))),D60,INDEX('Detailed Scores Group B'!$E$2:$E$113,MATCH('Waitlisted Projects Group B'!A60,'Detailed Scores Group B'!$B$2:$B$113,0))),"")</f>
        <v/>
      </c>
      <c r="F60" t="str">
        <f>_xlfn.IFNA(INDEX('Detailed Scores Group B'!$F$4:$F$168,MATCH('Waitlisted Projects Group B'!A60,'Detailed Scores Group B'!$B$4:$B$168,0)),"")</f>
        <v/>
      </c>
      <c r="G60" t="str">
        <f>_xlfn.IFNA(INDEX('Detailed Scores Group B'!$AB$4:$AB$168,MATCH('Waitlisted Projects Group B'!A60,'Detailed Scores Group B'!$B$4:$B$168,0)),"")</f>
        <v/>
      </c>
      <c r="H60" t="str">
        <f>_xlfn.IFNA(INDEX('Detailed Scores Group B'!$AD$4:$AD$168,MATCH('Waitlisted Projects Group B'!A60,'Detailed Scores Group B'!$B$4:$B$168,0)),"")</f>
        <v/>
      </c>
    </row>
    <row r="61" spans="2:8">
      <c r="B61" t="str">
        <f>_xlfn.IFNA(INDEX('Detailed Scores Group B'!$D$4:$D$168,MATCH('Waitlisted Projects Group B'!A61,'Detailed Scores Group B'!$B$4:$B$168,0)),"")</f>
        <v/>
      </c>
      <c r="C61" t="str">
        <f>_xlfn.IFNA(INDEX('Detailed Scores Group B'!$A$4:$A$168,MATCH('Waitlisted Projects Group B'!A61,'Detailed Scores Group B'!$B$4:$B$168,0)),"")</f>
        <v/>
      </c>
      <c r="D61" t="str">
        <f>_xlfn.IFNA(INDEX('Detailed Scores Group B'!$C$4:$C$168,MATCH('Waitlisted Projects Group B'!A61,'Detailed Scores Group B'!$B$4:$B$168,0)),"")</f>
        <v/>
      </c>
      <c r="E61" t="str">
        <f>_xlfn.IFNA(IF(ISBLANK(INDEX('Detailed Scores Group B'!$E$2:$E$113,MATCH('Waitlisted Projects Group B'!A61,'Detailed Scores Group B'!$B$2:$B$113,0))),D61,INDEX('Detailed Scores Group B'!$E$2:$E$113,MATCH('Waitlisted Projects Group B'!A61,'Detailed Scores Group B'!$B$2:$B$113,0))),"")</f>
        <v/>
      </c>
      <c r="F61" t="str">
        <f>_xlfn.IFNA(INDEX('Detailed Scores Group B'!$F$4:$F$168,MATCH('Waitlisted Projects Group B'!A61,'Detailed Scores Group B'!$B$4:$B$168,0)),"")</f>
        <v/>
      </c>
      <c r="G61" t="str">
        <f>_xlfn.IFNA(INDEX('Detailed Scores Group B'!$AB$4:$AB$168,MATCH('Waitlisted Projects Group B'!A61,'Detailed Scores Group B'!$B$4:$B$168,0)),"")</f>
        <v/>
      </c>
      <c r="H61" t="str">
        <f>_xlfn.IFNA(INDEX('Detailed Scores Group B'!$AD$4:$AD$168,MATCH('Waitlisted Projects Group B'!A61,'Detailed Scores Group B'!$B$4:$B$168,0)),"")</f>
        <v/>
      </c>
    </row>
    <row r="62" spans="2:8">
      <c r="B62" t="str">
        <f>_xlfn.IFNA(INDEX('Detailed Scores Group B'!$D$4:$D$168,MATCH('Waitlisted Projects Group B'!A62,'Detailed Scores Group B'!$B$4:$B$168,0)),"")</f>
        <v/>
      </c>
      <c r="C62" t="str">
        <f>_xlfn.IFNA(INDEX('Detailed Scores Group B'!$A$4:$A$168,MATCH('Waitlisted Projects Group B'!A62,'Detailed Scores Group B'!$B$4:$B$168,0)),"")</f>
        <v/>
      </c>
      <c r="D62" t="str">
        <f>_xlfn.IFNA(INDEX('Detailed Scores Group B'!$C$4:$C$168,MATCH('Waitlisted Projects Group B'!A62,'Detailed Scores Group B'!$B$4:$B$168,0)),"")</f>
        <v/>
      </c>
      <c r="E62" t="str">
        <f>_xlfn.IFNA(IF(ISBLANK(INDEX('Detailed Scores Group B'!$E$2:$E$113,MATCH('Waitlisted Projects Group B'!A62,'Detailed Scores Group B'!$B$2:$B$113,0))),D62,INDEX('Detailed Scores Group B'!$E$2:$E$113,MATCH('Waitlisted Projects Group B'!A62,'Detailed Scores Group B'!$B$2:$B$113,0))),"")</f>
        <v/>
      </c>
      <c r="F62" t="str">
        <f>_xlfn.IFNA(INDEX('Detailed Scores Group B'!$F$4:$F$168,MATCH('Waitlisted Projects Group B'!A62,'Detailed Scores Group B'!$B$4:$B$168,0)),"")</f>
        <v/>
      </c>
      <c r="G62" t="str">
        <f>_xlfn.IFNA(INDEX('Detailed Scores Group B'!$AB$4:$AB$168,MATCH('Waitlisted Projects Group B'!A62,'Detailed Scores Group B'!$B$4:$B$168,0)),"")</f>
        <v/>
      </c>
      <c r="H62" t="str">
        <f>_xlfn.IFNA(INDEX('Detailed Scores Group B'!$AD$4:$AD$168,MATCH('Waitlisted Projects Group B'!A62,'Detailed Scores Group B'!$B$4:$B$168,0)),"")</f>
        <v/>
      </c>
    </row>
    <row r="63" spans="2:8">
      <c r="B63" t="str">
        <f>_xlfn.IFNA(INDEX('Detailed Scores Group B'!$D$4:$D$168,MATCH('Waitlisted Projects Group B'!A63,'Detailed Scores Group B'!$B$4:$B$168,0)),"")</f>
        <v/>
      </c>
      <c r="C63" t="str">
        <f>_xlfn.IFNA(INDEX('Detailed Scores Group B'!$A$4:$A$168,MATCH('Waitlisted Projects Group B'!A63,'Detailed Scores Group B'!$B$4:$B$168,0)),"")</f>
        <v/>
      </c>
      <c r="D63" t="str">
        <f>_xlfn.IFNA(INDEX('Detailed Scores Group B'!$C$4:$C$168,MATCH('Waitlisted Projects Group B'!A63,'Detailed Scores Group B'!$B$4:$B$168,0)),"")</f>
        <v/>
      </c>
      <c r="E63" t="str">
        <f>_xlfn.IFNA(IF(ISBLANK(INDEX('Detailed Scores Group B'!$E$2:$E$113,MATCH('Waitlisted Projects Group B'!A63,'Detailed Scores Group B'!$B$2:$B$113,0))),D63,INDEX('Detailed Scores Group B'!$E$2:$E$113,MATCH('Waitlisted Projects Group B'!A63,'Detailed Scores Group B'!$B$2:$B$113,0))),"")</f>
        <v/>
      </c>
      <c r="F63" t="str">
        <f>_xlfn.IFNA(INDEX('Detailed Scores Group B'!$F$4:$F$168,MATCH('Waitlisted Projects Group B'!A63,'Detailed Scores Group B'!$B$4:$B$168,0)),"")</f>
        <v/>
      </c>
      <c r="G63" t="str">
        <f>_xlfn.IFNA(INDEX('Detailed Scores Group B'!$AB$4:$AB$168,MATCH('Waitlisted Projects Group B'!A63,'Detailed Scores Group B'!$B$4:$B$168,0)),"")</f>
        <v/>
      </c>
      <c r="H63" t="str">
        <f>_xlfn.IFNA(INDEX('Detailed Scores Group B'!$AD$4:$AD$168,MATCH('Waitlisted Projects Group B'!A63,'Detailed Scores Group B'!$B$4:$B$168,0)),"")</f>
        <v/>
      </c>
    </row>
    <row r="64" spans="2:8">
      <c r="B64" t="str">
        <f>_xlfn.IFNA(INDEX('Detailed Scores Group B'!$D$4:$D$168,MATCH('Waitlisted Projects Group B'!A64,'Detailed Scores Group B'!$B$4:$B$168,0)),"")</f>
        <v/>
      </c>
      <c r="C64" t="str">
        <f>_xlfn.IFNA(INDEX('Detailed Scores Group B'!$A$4:$A$168,MATCH('Waitlisted Projects Group B'!A64,'Detailed Scores Group B'!$B$4:$B$168,0)),"")</f>
        <v/>
      </c>
      <c r="D64" t="str">
        <f>_xlfn.IFNA(INDEX('Detailed Scores Group B'!$C$4:$C$168,MATCH('Waitlisted Projects Group B'!A64,'Detailed Scores Group B'!$B$4:$B$168,0)),"")</f>
        <v/>
      </c>
      <c r="E64" t="str">
        <f>_xlfn.IFNA(IF(ISBLANK(INDEX('Detailed Scores Group B'!$E$2:$E$113,MATCH('Waitlisted Projects Group B'!A64,'Detailed Scores Group B'!$B$2:$B$113,0))),D64,INDEX('Detailed Scores Group B'!$E$2:$E$113,MATCH('Waitlisted Projects Group B'!A64,'Detailed Scores Group B'!$B$2:$B$113,0))),"")</f>
        <v/>
      </c>
      <c r="F64" t="str">
        <f>_xlfn.IFNA(INDEX('Detailed Scores Group B'!$F$4:$F$168,MATCH('Waitlisted Projects Group B'!A64,'Detailed Scores Group B'!$B$4:$B$168,0)),"")</f>
        <v/>
      </c>
      <c r="G64" t="str">
        <f>_xlfn.IFNA(INDEX('Detailed Scores Group B'!$AB$4:$AB$168,MATCH('Waitlisted Projects Group B'!A64,'Detailed Scores Group B'!$B$4:$B$168,0)),"")</f>
        <v/>
      </c>
      <c r="H64" t="str">
        <f>_xlfn.IFNA(INDEX('Detailed Scores Group B'!$AD$4:$AD$168,MATCH('Waitlisted Projects Group B'!A64,'Detailed Scores Group B'!$B$4:$B$168,0)),"")</f>
        <v/>
      </c>
    </row>
    <row r="65" spans="2:8">
      <c r="B65" t="str">
        <f>_xlfn.IFNA(INDEX('Detailed Scores Group B'!$D$4:$D$168,MATCH('Waitlisted Projects Group B'!A65,'Detailed Scores Group B'!$B$4:$B$168,0)),"")</f>
        <v/>
      </c>
      <c r="C65" t="str">
        <f>_xlfn.IFNA(INDEX('Detailed Scores Group B'!$A$4:$A$168,MATCH('Waitlisted Projects Group B'!A65,'Detailed Scores Group B'!$B$4:$B$168,0)),"")</f>
        <v/>
      </c>
      <c r="D65" t="str">
        <f>_xlfn.IFNA(INDEX('Detailed Scores Group B'!$C$4:$C$168,MATCH('Waitlisted Projects Group B'!A65,'Detailed Scores Group B'!$B$4:$B$168,0)),"")</f>
        <v/>
      </c>
      <c r="E65" t="str">
        <f>_xlfn.IFNA(IF(ISBLANK(INDEX('Detailed Scores Group B'!$E$2:$E$113,MATCH('Waitlisted Projects Group B'!A65,'Detailed Scores Group B'!$B$2:$B$113,0))),D65,INDEX('Detailed Scores Group B'!$E$2:$E$113,MATCH('Waitlisted Projects Group B'!A65,'Detailed Scores Group B'!$B$2:$B$113,0))),"")</f>
        <v/>
      </c>
      <c r="F65" t="str">
        <f>_xlfn.IFNA(INDEX('Detailed Scores Group B'!$F$4:$F$168,MATCH('Waitlisted Projects Group B'!A65,'Detailed Scores Group B'!$B$4:$B$168,0)),"")</f>
        <v/>
      </c>
      <c r="G65" t="str">
        <f>_xlfn.IFNA(INDEX('Detailed Scores Group B'!$AB$4:$AB$168,MATCH('Waitlisted Projects Group B'!A65,'Detailed Scores Group B'!$B$4:$B$168,0)),"")</f>
        <v/>
      </c>
      <c r="H65" t="str">
        <f>_xlfn.IFNA(INDEX('Detailed Scores Group B'!$AD$4:$AD$168,MATCH('Waitlisted Projects Group B'!A65,'Detailed Scores Group B'!$B$4:$B$168,0)),"")</f>
        <v/>
      </c>
    </row>
    <row r="66" spans="2:8">
      <c r="B66" t="str">
        <f>_xlfn.IFNA(INDEX('Detailed Scores Group B'!$D$4:$D$168,MATCH('Waitlisted Projects Group B'!A66,'Detailed Scores Group B'!$B$4:$B$168,0)),"")</f>
        <v/>
      </c>
      <c r="C66" t="str">
        <f>_xlfn.IFNA(INDEX('Detailed Scores Group B'!$A$4:$A$168,MATCH('Waitlisted Projects Group B'!A66,'Detailed Scores Group B'!$B$4:$B$168,0)),"")</f>
        <v/>
      </c>
      <c r="D66" t="str">
        <f>_xlfn.IFNA(INDEX('Detailed Scores Group B'!$C$4:$C$168,MATCH('Waitlisted Projects Group B'!A66,'Detailed Scores Group B'!$B$4:$B$168,0)),"")</f>
        <v/>
      </c>
      <c r="E66" t="str">
        <f>_xlfn.IFNA(IF(ISBLANK(INDEX('Detailed Scores Group B'!$E$2:$E$113,MATCH('Waitlisted Projects Group B'!A66,'Detailed Scores Group B'!$B$2:$B$113,0))),D66,INDEX('Detailed Scores Group B'!$E$2:$E$113,MATCH('Waitlisted Projects Group B'!A66,'Detailed Scores Group B'!$B$2:$B$113,0))),"")</f>
        <v/>
      </c>
      <c r="F66" t="str">
        <f>_xlfn.IFNA(INDEX('Detailed Scores Group B'!$F$4:$F$168,MATCH('Waitlisted Projects Group B'!A66,'Detailed Scores Group B'!$B$4:$B$168,0)),"")</f>
        <v/>
      </c>
      <c r="G66" t="str">
        <f>_xlfn.IFNA(INDEX('Detailed Scores Group B'!$AB$4:$AB$168,MATCH('Waitlisted Projects Group B'!A66,'Detailed Scores Group B'!$B$4:$B$168,0)),"")</f>
        <v/>
      </c>
      <c r="H66" t="str">
        <f>_xlfn.IFNA(INDEX('Detailed Scores Group B'!$AD$4:$AD$168,MATCH('Waitlisted Projects Group B'!A66,'Detailed Scores Group B'!$B$4:$B$168,0)),"")</f>
        <v/>
      </c>
    </row>
    <row r="67" spans="2:8">
      <c r="B67" t="str">
        <f>_xlfn.IFNA(INDEX('Detailed Scores Group B'!$D$4:$D$168,MATCH('Waitlisted Projects Group B'!A67,'Detailed Scores Group B'!$B$4:$B$168,0)),"")</f>
        <v/>
      </c>
      <c r="C67" t="str">
        <f>_xlfn.IFNA(INDEX('Detailed Scores Group B'!$A$4:$A$168,MATCH('Waitlisted Projects Group B'!A67,'Detailed Scores Group B'!$B$4:$B$168,0)),"")</f>
        <v/>
      </c>
      <c r="D67" t="str">
        <f>_xlfn.IFNA(INDEX('Detailed Scores Group B'!$C$4:$C$168,MATCH('Waitlisted Projects Group B'!A67,'Detailed Scores Group B'!$B$4:$B$168,0)),"")</f>
        <v/>
      </c>
      <c r="E67" t="str">
        <f>_xlfn.IFNA(IF(ISBLANK(INDEX('Detailed Scores Group B'!$E$2:$E$113,MATCH('Waitlisted Projects Group B'!A67,'Detailed Scores Group B'!$B$2:$B$113,0))),D67,INDEX('Detailed Scores Group B'!$E$2:$E$113,MATCH('Waitlisted Projects Group B'!A67,'Detailed Scores Group B'!$B$2:$B$113,0))),"")</f>
        <v/>
      </c>
      <c r="F67" t="str">
        <f>_xlfn.IFNA(INDEX('Detailed Scores Group B'!$F$4:$F$168,MATCH('Waitlisted Projects Group B'!A67,'Detailed Scores Group B'!$B$4:$B$168,0)),"")</f>
        <v/>
      </c>
      <c r="G67" t="str">
        <f>_xlfn.IFNA(INDEX('Detailed Scores Group B'!$AB$4:$AB$168,MATCH('Waitlisted Projects Group B'!A67,'Detailed Scores Group B'!$B$4:$B$168,0)),"")</f>
        <v/>
      </c>
      <c r="H67" t="str">
        <f>_xlfn.IFNA(INDEX('Detailed Scores Group B'!$AD$4:$AD$168,MATCH('Waitlisted Projects Group B'!A67,'Detailed Scores Group B'!$B$4:$B$168,0)),"")</f>
        <v/>
      </c>
    </row>
    <row r="68" spans="2:8">
      <c r="B68" t="str">
        <f>_xlfn.IFNA(INDEX('Detailed Scores Group B'!$D$4:$D$168,MATCH('Waitlisted Projects Group B'!A68,'Detailed Scores Group B'!$B$4:$B$168,0)),"")</f>
        <v/>
      </c>
      <c r="C68" t="str">
        <f>_xlfn.IFNA(INDEX('Detailed Scores Group B'!$A$4:$A$168,MATCH('Waitlisted Projects Group B'!A68,'Detailed Scores Group B'!$B$4:$B$168,0)),"")</f>
        <v/>
      </c>
      <c r="D68" t="str">
        <f>_xlfn.IFNA(INDEX('Detailed Scores Group B'!$C$4:$C$168,MATCH('Waitlisted Projects Group B'!A68,'Detailed Scores Group B'!$B$4:$B$168,0)),"")</f>
        <v/>
      </c>
      <c r="E68" t="str">
        <f>_xlfn.IFNA(IF(ISBLANK(INDEX('Detailed Scores Group B'!$E$2:$E$113,MATCH('Waitlisted Projects Group B'!A68,'Detailed Scores Group B'!$B$2:$B$113,0))),D68,INDEX('Detailed Scores Group B'!$E$2:$E$113,MATCH('Waitlisted Projects Group B'!A68,'Detailed Scores Group B'!$B$2:$B$113,0))),"")</f>
        <v/>
      </c>
      <c r="F68" t="str">
        <f>_xlfn.IFNA(INDEX('Detailed Scores Group B'!$F$4:$F$168,MATCH('Waitlisted Projects Group B'!A68,'Detailed Scores Group B'!$B$4:$B$168,0)),"")</f>
        <v/>
      </c>
      <c r="G68" t="str">
        <f>_xlfn.IFNA(INDEX('Detailed Scores Group B'!$AB$4:$AB$168,MATCH('Waitlisted Projects Group B'!A68,'Detailed Scores Group B'!$B$4:$B$168,0)),"")</f>
        <v/>
      </c>
      <c r="H68" t="str">
        <f>_xlfn.IFNA(INDEX('Detailed Scores Group B'!$AD$4:$AD$168,MATCH('Waitlisted Projects Group B'!A68,'Detailed Scores Group B'!$B$4:$B$168,0)),"")</f>
        <v/>
      </c>
    </row>
    <row r="69" spans="2:8">
      <c r="B69" t="str">
        <f>_xlfn.IFNA(INDEX('Detailed Scores Group B'!$D$4:$D$168,MATCH('Waitlisted Projects Group B'!A69,'Detailed Scores Group B'!$B$4:$B$168,0)),"")</f>
        <v/>
      </c>
      <c r="C69" t="str">
        <f>_xlfn.IFNA(INDEX('Detailed Scores Group B'!$A$4:$A$168,MATCH('Waitlisted Projects Group B'!A69,'Detailed Scores Group B'!$B$4:$B$168,0)),"")</f>
        <v/>
      </c>
      <c r="D69" t="str">
        <f>_xlfn.IFNA(INDEX('Detailed Scores Group B'!$C$4:$C$168,MATCH('Waitlisted Projects Group B'!A69,'Detailed Scores Group B'!$B$4:$B$168,0)),"")</f>
        <v/>
      </c>
      <c r="E69" t="str">
        <f>_xlfn.IFNA(IF(ISBLANK(INDEX('Detailed Scores Group B'!$E$2:$E$113,MATCH('Waitlisted Projects Group B'!A69,'Detailed Scores Group B'!$B$2:$B$113,0))),D69,INDEX('Detailed Scores Group B'!$E$2:$E$113,MATCH('Waitlisted Projects Group B'!A69,'Detailed Scores Group B'!$B$2:$B$113,0))),"")</f>
        <v/>
      </c>
      <c r="F69" t="str">
        <f>_xlfn.IFNA(INDEX('Detailed Scores Group B'!$F$4:$F$168,MATCH('Waitlisted Projects Group B'!A69,'Detailed Scores Group B'!$B$4:$B$168,0)),"")</f>
        <v/>
      </c>
      <c r="G69" t="str">
        <f>_xlfn.IFNA(INDEX('Detailed Scores Group B'!$AB$4:$AB$168,MATCH('Waitlisted Projects Group B'!A69,'Detailed Scores Group B'!$B$4:$B$168,0)),"")</f>
        <v/>
      </c>
      <c r="H69" t="str">
        <f>_xlfn.IFNA(INDEX('Detailed Scores Group B'!$AD$4:$AD$168,MATCH('Waitlisted Projects Group B'!A69,'Detailed Scores Group B'!$B$4:$B$168,0)),"")</f>
        <v/>
      </c>
    </row>
    <row r="70" spans="2:8">
      <c r="B70" t="str">
        <f>_xlfn.IFNA(INDEX('Detailed Scores Group B'!$D$4:$D$168,MATCH('Waitlisted Projects Group B'!A70,'Detailed Scores Group B'!$B$4:$B$168,0)),"")</f>
        <v/>
      </c>
      <c r="C70" t="str">
        <f>_xlfn.IFNA(INDEX('Detailed Scores Group B'!$A$4:$A$168,MATCH('Waitlisted Projects Group B'!A70,'Detailed Scores Group B'!$B$4:$B$168,0)),"")</f>
        <v/>
      </c>
      <c r="D70" t="str">
        <f>_xlfn.IFNA(INDEX('Detailed Scores Group B'!$C$4:$C$168,MATCH('Waitlisted Projects Group B'!A70,'Detailed Scores Group B'!$B$4:$B$168,0)),"")</f>
        <v/>
      </c>
      <c r="E70" t="str">
        <f>_xlfn.IFNA(IF(ISBLANK(INDEX('Detailed Scores Group B'!$E$2:$E$113,MATCH('Waitlisted Projects Group B'!A70,'Detailed Scores Group B'!$B$2:$B$113,0))),D70,INDEX('Detailed Scores Group B'!$E$2:$E$113,MATCH('Waitlisted Projects Group B'!A70,'Detailed Scores Group B'!$B$2:$B$113,0))),"")</f>
        <v/>
      </c>
      <c r="F70" t="str">
        <f>_xlfn.IFNA(INDEX('Detailed Scores Group B'!$F$4:$F$168,MATCH('Waitlisted Projects Group B'!A70,'Detailed Scores Group B'!$B$4:$B$168,0)),"")</f>
        <v/>
      </c>
      <c r="G70" t="str">
        <f>_xlfn.IFNA(INDEX('Detailed Scores Group B'!$AB$4:$AB$168,MATCH('Waitlisted Projects Group B'!A70,'Detailed Scores Group B'!$B$4:$B$168,0)),"")</f>
        <v/>
      </c>
      <c r="H70" t="str">
        <f>_xlfn.IFNA(INDEX('Detailed Scores Group B'!$AD$4:$AD$168,MATCH('Waitlisted Projects Group B'!A70,'Detailed Scores Group B'!$B$4:$B$168,0)),"")</f>
        <v/>
      </c>
    </row>
    <row r="71" spans="2:8">
      <c r="B71" t="str">
        <f>_xlfn.IFNA(INDEX('Detailed Scores Group B'!$D$4:$D$168,MATCH('Waitlisted Projects Group B'!A71,'Detailed Scores Group B'!$B$4:$B$168,0)),"")</f>
        <v/>
      </c>
      <c r="C71" t="str">
        <f>_xlfn.IFNA(INDEX('Detailed Scores Group B'!$A$4:$A$168,MATCH('Waitlisted Projects Group B'!A71,'Detailed Scores Group B'!$B$4:$B$168,0)),"")</f>
        <v/>
      </c>
      <c r="D71" t="str">
        <f>_xlfn.IFNA(INDEX('Detailed Scores Group B'!$C$4:$C$168,MATCH('Waitlisted Projects Group B'!A71,'Detailed Scores Group B'!$B$4:$B$168,0)),"")</f>
        <v/>
      </c>
      <c r="E71" t="str">
        <f>_xlfn.IFNA(IF(ISBLANK(INDEX('Detailed Scores Group B'!$E$2:$E$113,MATCH('Waitlisted Projects Group B'!A71,'Detailed Scores Group B'!$B$2:$B$113,0))),D71,INDEX('Detailed Scores Group B'!$E$2:$E$113,MATCH('Waitlisted Projects Group B'!A71,'Detailed Scores Group B'!$B$2:$B$113,0))),"")</f>
        <v/>
      </c>
      <c r="F71" t="str">
        <f>_xlfn.IFNA(INDEX('Detailed Scores Group B'!$F$4:$F$168,MATCH('Waitlisted Projects Group B'!A71,'Detailed Scores Group B'!$B$4:$B$168,0)),"")</f>
        <v/>
      </c>
      <c r="G71" t="str">
        <f>_xlfn.IFNA(INDEX('Detailed Scores Group B'!$AB$4:$AB$168,MATCH('Waitlisted Projects Group B'!A71,'Detailed Scores Group B'!$B$4:$B$168,0)),"")</f>
        <v/>
      </c>
      <c r="H71" t="str">
        <f>_xlfn.IFNA(INDEX('Detailed Scores Group B'!$AD$4:$AD$168,MATCH('Waitlisted Projects Group B'!A71,'Detailed Scores Group B'!$B$4:$B$168,0)),"")</f>
        <v/>
      </c>
    </row>
    <row r="72" spans="2:8">
      <c r="B72" t="str">
        <f>_xlfn.IFNA(INDEX('Detailed Scores Group B'!$D$4:$D$168,MATCH('Waitlisted Projects Group B'!A72,'Detailed Scores Group B'!$B$4:$B$168,0)),"")</f>
        <v/>
      </c>
      <c r="C72" t="str">
        <f>_xlfn.IFNA(INDEX('Detailed Scores Group B'!$A$4:$A$168,MATCH('Waitlisted Projects Group B'!A72,'Detailed Scores Group B'!$B$4:$B$168,0)),"")</f>
        <v/>
      </c>
      <c r="D72" t="str">
        <f>_xlfn.IFNA(INDEX('Detailed Scores Group B'!$C$4:$C$168,MATCH('Waitlisted Projects Group B'!A72,'Detailed Scores Group B'!$B$4:$B$168,0)),"")</f>
        <v/>
      </c>
      <c r="E72" t="str">
        <f>_xlfn.IFNA(IF(ISBLANK(INDEX('Detailed Scores Group B'!$E$2:$E$113,MATCH('Waitlisted Projects Group B'!A72,'Detailed Scores Group B'!$B$2:$B$113,0))),D72,INDEX('Detailed Scores Group B'!$E$2:$E$113,MATCH('Waitlisted Projects Group B'!A72,'Detailed Scores Group B'!$B$2:$B$113,0))),"")</f>
        <v/>
      </c>
      <c r="F72" t="str">
        <f>_xlfn.IFNA(INDEX('Detailed Scores Group B'!$F$4:$F$168,MATCH('Waitlisted Projects Group B'!A72,'Detailed Scores Group B'!$B$4:$B$168,0)),"")</f>
        <v/>
      </c>
      <c r="G72" t="str">
        <f>_xlfn.IFNA(INDEX('Detailed Scores Group B'!$AB$4:$AB$168,MATCH('Waitlisted Projects Group B'!A72,'Detailed Scores Group B'!$B$4:$B$168,0)),"")</f>
        <v/>
      </c>
      <c r="H72" t="str">
        <f>_xlfn.IFNA(INDEX('Detailed Scores Group B'!$AD$4:$AD$168,MATCH('Waitlisted Projects Group B'!A72,'Detailed Scores Group B'!$B$4:$B$168,0)),"")</f>
        <v/>
      </c>
    </row>
    <row r="73" spans="2:8">
      <c r="B73" t="str">
        <f>_xlfn.IFNA(INDEX('Detailed Scores Group B'!$D$4:$D$168,MATCH('Waitlisted Projects Group B'!A73,'Detailed Scores Group B'!$B$4:$B$168,0)),"")</f>
        <v/>
      </c>
      <c r="C73" t="str">
        <f>_xlfn.IFNA(INDEX('Detailed Scores Group B'!$A$4:$A$168,MATCH('Waitlisted Projects Group B'!A73,'Detailed Scores Group B'!$B$4:$B$168,0)),"")</f>
        <v/>
      </c>
      <c r="D73" t="str">
        <f>_xlfn.IFNA(INDEX('Detailed Scores Group B'!$C$4:$C$168,MATCH('Waitlisted Projects Group B'!A73,'Detailed Scores Group B'!$B$4:$B$168,0)),"")</f>
        <v/>
      </c>
      <c r="E73" t="str">
        <f>_xlfn.IFNA(IF(ISBLANK(INDEX('Detailed Scores Group B'!$E$2:$E$113,MATCH('Waitlisted Projects Group B'!A73,'Detailed Scores Group B'!$B$2:$B$113,0))),D73,INDEX('Detailed Scores Group B'!$E$2:$E$113,MATCH('Waitlisted Projects Group B'!A73,'Detailed Scores Group B'!$B$2:$B$113,0))),"")</f>
        <v/>
      </c>
      <c r="F73" t="str">
        <f>_xlfn.IFNA(INDEX('Detailed Scores Group B'!$F$4:$F$168,MATCH('Waitlisted Projects Group B'!A73,'Detailed Scores Group B'!$B$4:$B$168,0)),"")</f>
        <v/>
      </c>
      <c r="G73" t="str">
        <f>_xlfn.IFNA(INDEX('Detailed Scores Group B'!$AB$4:$AB$168,MATCH('Waitlisted Projects Group B'!A73,'Detailed Scores Group B'!$B$4:$B$168,0)),"")</f>
        <v/>
      </c>
      <c r="H73" t="str">
        <f>_xlfn.IFNA(INDEX('Detailed Scores Group B'!$AD$4:$AD$168,MATCH('Waitlisted Projects Group B'!A73,'Detailed Scores Group B'!$B$4:$B$168,0)),"")</f>
        <v/>
      </c>
    </row>
    <row r="74" spans="2:8">
      <c r="B74" t="str">
        <f>_xlfn.IFNA(INDEX('Detailed Scores Group B'!$D$4:$D$168,MATCH('Waitlisted Projects Group B'!A74,'Detailed Scores Group B'!$B$4:$B$168,0)),"")</f>
        <v/>
      </c>
      <c r="C74" t="str">
        <f>_xlfn.IFNA(INDEX('Detailed Scores Group B'!$A$4:$A$168,MATCH('Waitlisted Projects Group B'!A74,'Detailed Scores Group B'!$B$4:$B$168,0)),"")</f>
        <v/>
      </c>
      <c r="D74" t="str">
        <f>_xlfn.IFNA(INDEX('Detailed Scores Group B'!$C$4:$C$168,MATCH('Waitlisted Projects Group B'!A74,'Detailed Scores Group B'!$B$4:$B$168,0)),"")</f>
        <v/>
      </c>
      <c r="E74" t="str">
        <f>_xlfn.IFNA(IF(ISBLANK(INDEX('Detailed Scores Group B'!$E$2:$E$113,MATCH('Waitlisted Projects Group B'!A74,'Detailed Scores Group B'!$B$2:$B$113,0))),D74,INDEX('Detailed Scores Group B'!$E$2:$E$113,MATCH('Waitlisted Projects Group B'!A74,'Detailed Scores Group B'!$B$2:$B$113,0))),"")</f>
        <v/>
      </c>
      <c r="F74" t="str">
        <f>_xlfn.IFNA(INDEX('Detailed Scores Group B'!$F$4:$F$168,MATCH('Waitlisted Projects Group B'!A74,'Detailed Scores Group B'!$B$4:$B$168,0)),"")</f>
        <v/>
      </c>
      <c r="G74" t="str">
        <f>_xlfn.IFNA(INDEX('Detailed Scores Group B'!$AB$4:$AB$168,MATCH('Waitlisted Projects Group B'!A74,'Detailed Scores Group B'!$B$4:$B$168,0)),"")</f>
        <v/>
      </c>
      <c r="H74" t="str">
        <f>_xlfn.IFNA(INDEX('Detailed Scores Group B'!$AD$4:$AD$168,MATCH('Waitlisted Projects Group B'!A74,'Detailed Scores Group B'!$B$4:$B$168,0)),"")</f>
        <v/>
      </c>
    </row>
    <row r="75" spans="2:8">
      <c r="B75" t="str">
        <f>_xlfn.IFNA(INDEX('Detailed Scores Group B'!$D$4:$D$168,MATCH('Waitlisted Projects Group B'!A75,'Detailed Scores Group B'!$B$4:$B$168,0)),"")</f>
        <v/>
      </c>
      <c r="C75" t="str">
        <f>_xlfn.IFNA(INDEX('Detailed Scores Group B'!$A$4:$A$168,MATCH('Waitlisted Projects Group B'!A75,'Detailed Scores Group B'!$B$4:$B$168,0)),"")</f>
        <v/>
      </c>
      <c r="D75" t="str">
        <f>_xlfn.IFNA(INDEX('Detailed Scores Group B'!$C$4:$C$168,MATCH('Waitlisted Projects Group B'!A75,'Detailed Scores Group B'!$B$4:$B$168,0)),"")</f>
        <v/>
      </c>
      <c r="E75" t="str">
        <f>_xlfn.IFNA(IF(ISBLANK(INDEX('Detailed Scores Group B'!$E$2:$E$113,MATCH('Waitlisted Projects Group B'!A75,'Detailed Scores Group B'!$B$2:$B$113,0))),D75,INDEX('Detailed Scores Group B'!$E$2:$E$113,MATCH('Waitlisted Projects Group B'!A75,'Detailed Scores Group B'!$B$2:$B$113,0))),"")</f>
        <v/>
      </c>
      <c r="F75" t="str">
        <f>_xlfn.IFNA(INDEX('Detailed Scores Group B'!$F$4:$F$168,MATCH('Waitlisted Projects Group B'!A75,'Detailed Scores Group B'!$B$4:$B$168,0)),"")</f>
        <v/>
      </c>
      <c r="G75" t="str">
        <f>_xlfn.IFNA(INDEX('Detailed Scores Group B'!$AB$4:$AB$168,MATCH('Waitlisted Projects Group B'!A75,'Detailed Scores Group B'!$B$4:$B$168,0)),"")</f>
        <v/>
      </c>
      <c r="H75" t="str">
        <f>_xlfn.IFNA(INDEX('Detailed Scores Group B'!$AD$4:$AD$168,MATCH('Waitlisted Projects Group B'!A75,'Detailed Scores Group B'!$B$4:$B$168,0)),"")</f>
        <v/>
      </c>
    </row>
    <row r="76" spans="2:8">
      <c r="B76" t="str">
        <f>_xlfn.IFNA(INDEX('Detailed Scores Group B'!$D$4:$D$168,MATCH('Waitlisted Projects Group B'!A76,'Detailed Scores Group B'!$B$4:$B$168,0)),"")</f>
        <v/>
      </c>
      <c r="C76" t="str">
        <f>_xlfn.IFNA(INDEX('Detailed Scores Group B'!$A$4:$A$168,MATCH('Waitlisted Projects Group B'!A76,'Detailed Scores Group B'!$B$4:$B$168,0)),"")</f>
        <v/>
      </c>
      <c r="D76" t="str">
        <f>_xlfn.IFNA(INDEX('Detailed Scores Group B'!$C$4:$C$168,MATCH('Waitlisted Projects Group B'!A76,'Detailed Scores Group B'!$B$4:$B$168,0)),"")</f>
        <v/>
      </c>
      <c r="E76" t="str">
        <f>_xlfn.IFNA(IF(ISBLANK(INDEX('Detailed Scores Group B'!$E$2:$E$113,MATCH('Waitlisted Projects Group B'!A76,'Detailed Scores Group B'!$B$2:$B$113,0))),D76,INDEX('Detailed Scores Group B'!$E$2:$E$113,MATCH('Waitlisted Projects Group B'!A76,'Detailed Scores Group B'!$B$2:$B$113,0))),"")</f>
        <v/>
      </c>
      <c r="F76" t="str">
        <f>_xlfn.IFNA(INDEX('Detailed Scores Group B'!$F$4:$F$168,MATCH('Waitlisted Projects Group B'!A76,'Detailed Scores Group B'!$B$4:$B$168,0)),"")</f>
        <v/>
      </c>
      <c r="G76" t="str">
        <f>_xlfn.IFNA(INDEX('Detailed Scores Group B'!$AB$4:$AB$168,MATCH('Waitlisted Projects Group B'!A76,'Detailed Scores Group B'!$B$4:$B$168,0)),"")</f>
        <v/>
      </c>
      <c r="H76" t="str">
        <f>_xlfn.IFNA(INDEX('Detailed Scores Group B'!$AD$4:$AD$168,MATCH('Waitlisted Projects Group B'!A76,'Detailed Scores Group B'!$B$4:$B$168,0)),"")</f>
        <v/>
      </c>
    </row>
    <row r="77" spans="2:8">
      <c r="B77" t="str">
        <f>_xlfn.IFNA(INDEX('Detailed Scores Group B'!$D$4:$D$168,MATCH('Waitlisted Projects Group B'!A77,'Detailed Scores Group B'!$B$4:$B$168,0)),"")</f>
        <v/>
      </c>
      <c r="C77" t="str">
        <f>_xlfn.IFNA(INDEX('Detailed Scores Group B'!$A$4:$A$168,MATCH('Waitlisted Projects Group B'!A77,'Detailed Scores Group B'!$B$4:$B$168,0)),"")</f>
        <v/>
      </c>
      <c r="D77" t="str">
        <f>_xlfn.IFNA(INDEX('Detailed Scores Group B'!$C$4:$C$168,MATCH('Waitlisted Projects Group B'!A77,'Detailed Scores Group B'!$B$4:$B$168,0)),"")</f>
        <v/>
      </c>
      <c r="E77" t="str">
        <f>_xlfn.IFNA(IF(ISBLANK(INDEX('Detailed Scores Group B'!$E$2:$E$113,MATCH('Waitlisted Projects Group B'!A77,'Detailed Scores Group B'!$B$2:$B$113,0))),D77,INDEX('Detailed Scores Group B'!$E$2:$E$113,MATCH('Waitlisted Projects Group B'!A77,'Detailed Scores Group B'!$B$2:$B$113,0))),"")</f>
        <v/>
      </c>
      <c r="F77" t="str">
        <f>_xlfn.IFNA(INDEX('Detailed Scores Group B'!$F$4:$F$168,MATCH('Waitlisted Projects Group B'!A77,'Detailed Scores Group B'!$B$4:$B$168,0)),"")</f>
        <v/>
      </c>
      <c r="G77" t="str">
        <f>_xlfn.IFNA(INDEX('Detailed Scores Group B'!$AB$4:$AB$168,MATCH('Waitlisted Projects Group B'!A77,'Detailed Scores Group B'!$B$4:$B$168,0)),"")</f>
        <v/>
      </c>
      <c r="H77" t="str">
        <f>_xlfn.IFNA(INDEX('Detailed Scores Group B'!$AD$4:$AD$168,MATCH('Waitlisted Projects Group B'!A77,'Detailed Scores Group B'!$B$4:$B$168,0)),"")</f>
        <v/>
      </c>
    </row>
    <row r="78" spans="2:8">
      <c r="B78" t="str">
        <f>_xlfn.IFNA(INDEX('Detailed Scores Group B'!$D$4:$D$168,MATCH('Waitlisted Projects Group B'!A78,'Detailed Scores Group B'!$B$4:$B$168,0)),"")</f>
        <v/>
      </c>
      <c r="C78" t="str">
        <f>_xlfn.IFNA(INDEX('Detailed Scores Group B'!$A$4:$A$168,MATCH('Waitlisted Projects Group B'!A78,'Detailed Scores Group B'!$B$4:$B$168,0)),"")</f>
        <v/>
      </c>
      <c r="D78" t="str">
        <f>_xlfn.IFNA(INDEX('Detailed Scores Group B'!$C$4:$C$168,MATCH('Waitlisted Projects Group B'!A78,'Detailed Scores Group B'!$B$4:$B$168,0)),"")</f>
        <v/>
      </c>
      <c r="E78" t="str">
        <f>_xlfn.IFNA(IF(ISBLANK(INDEX('Detailed Scores Group B'!$E$2:$E$113,MATCH('Waitlisted Projects Group B'!A78,'Detailed Scores Group B'!$B$2:$B$113,0))),D78,INDEX('Detailed Scores Group B'!$E$2:$E$113,MATCH('Waitlisted Projects Group B'!A78,'Detailed Scores Group B'!$B$2:$B$113,0))),"")</f>
        <v/>
      </c>
      <c r="F78" t="str">
        <f>_xlfn.IFNA(INDEX('Detailed Scores Group B'!$F$4:$F$168,MATCH('Waitlisted Projects Group B'!A78,'Detailed Scores Group B'!$B$4:$B$168,0)),"")</f>
        <v/>
      </c>
      <c r="G78" t="str">
        <f>_xlfn.IFNA(INDEX('Detailed Scores Group B'!$AB$4:$AB$168,MATCH('Waitlisted Projects Group B'!A78,'Detailed Scores Group B'!$B$4:$B$168,0)),"")</f>
        <v/>
      </c>
      <c r="H78" t="str">
        <f>_xlfn.IFNA(INDEX('Detailed Scores Group B'!$AD$4:$AD$168,MATCH('Waitlisted Projects Group B'!A78,'Detailed Scores Group B'!$B$4:$B$168,0)),"")</f>
        <v/>
      </c>
    </row>
    <row r="79" spans="2:8">
      <c r="B79" t="str">
        <f>_xlfn.IFNA(INDEX('Detailed Scores Group B'!$D$4:$D$168,MATCH('Waitlisted Projects Group B'!A79,'Detailed Scores Group B'!$B$4:$B$168,0)),"")</f>
        <v/>
      </c>
      <c r="C79" t="str">
        <f>_xlfn.IFNA(INDEX('Detailed Scores Group B'!$A$4:$A$168,MATCH('Waitlisted Projects Group B'!A79,'Detailed Scores Group B'!$B$4:$B$168,0)),"")</f>
        <v/>
      </c>
      <c r="D79" t="str">
        <f>_xlfn.IFNA(INDEX('Detailed Scores Group B'!$C$4:$C$168,MATCH('Waitlisted Projects Group B'!A79,'Detailed Scores Group B'!$B$4:$B$168,0)),"")</f>
        <v/>
      </c>
      <c r="E79" t="str">
        <f>_xlfn.IFNA(IF(ISBLANK(INDEX('Detailed Scores Group B'!$E$2:$E$113,MATCH('Waitlisted Projects Group B'!A79,'Detailed Scores Group B'!$B$2:$B$113,0))),D79,INDEX('Detailed Scores Group B'!$E$2:$E$113,MATCH('Waitlisted Projects Group B'!A79,'Detailed Scores Group B'!$B$2:$B$113,0))),"")</f>
        <v/>
      </c>
      <c r="F79" t="str">
        <f>_xlfn.IFNA(INDEX('Detailed Scores Group B'!$F$4:$F$168,MATCH('Waitlisted Projects Group B'!A79,'Detailed Scores Group B'!$B$4:$B$168,0)),"")</f>
        <v/>
      </c>
      <c r="G79" t="str">
        <f>_xlfn.IFNA(INDEX('Detailed Scores Group B'!$AB$4:$AB$168,MATCH('Waitlisted Projects Group B'!A79,'Detailed Scores Group B'!$B$4:$B$168,0)),"")</f>
        <v/>
      </c>
      <c r="H79" t="str">
        <f>_xlfn.IFNA(INDEX('Detailed Scores Group B'!$AD$4:$AD$168,MATCH('Waitlisted Projects Group B'!A79,'Detailed Scores Group B'!$B$4:$B$168,0)),"")</f>
        <v/>
      </c>
    </row>
    <row r="80" spans="2:8">
      <c r="B80" t="str">
        <f>_xlfn.IFNA(INDEX('Detailed Scores Group B'!$D$4:$D$168,MATCH('Waitlisted Projects Group B'!A80,'Detailed Scores Group B'!$B$4:$B$168,0)),"")</f>
        <v/>
      </c>
      <c r="C80" t="str">
        <f>_xlfn.IFNA(INDEX('Detailed Scores Group B'!$A$4:$A$168,MATCH('Waitlisted Projects Group B'!A80,'Detailed Scores Group B'!$B$4:$B$168,0)),"")</f>
        <v/>
      </c>
      <c r="D80" t="str">
        <f>_xlfn.IFNA(INDEX('Detailed Scores Group B'!$C$4:$C$168,MATCH('Waitlisted Projects Group B'!A80,'Detailed Scores Group B'!$B$4:$B$168,0)),"")</f>
        <v/>
      </c>
      <c r="E80" t="str">
        <f>_xlfn.IFNA(IF(ISBLANK(INDEX('Detailed Scores Group B'!$E$2:$E$113,MATCH('Waitlisted Projects Group B'!A80,'Detailed Scores Group B'!$B$2:$B$113,0))),D80,INDEX('Detailed Scores Group B'!$E$2:$E$113,MATCH('Waitlisted Projects Group B'!A80,'Detailed Scores Group B'!$B$2:$B$113,0))),"")</f>
        <v/>
      </c>
      <c r="F80" t="str">
        <f>_xlfn.IFNA(INDEX('Detailed Scores Group B'!$F$4:$F$168,MATCH('Waitlisted Projects Group B'!A80,'Detailed Scores Group B'!$B$4:$B$168,0)),"")</f>
        <v/>
      </c>
      <c r="G80" t="str">
        <f>_xlfn.IFNA(INDEX('Detailed Scores Group B'!$AB$4:$AB$168,MATCH('Waitlisted Projects Group B'!A80,'Detailed Scores Group B'!$B$4:$B$168,0)),"")</f>
        <v/>
      </c>
      <c r="H80" t="str">
        <f>_xlfn.IFNA(INDEX('Detailed Scores Group B'!$AD$4:$AD$168,MATCH('Waitlisted Projects Group B'!A80,'Detailed Scores Group B'!$B$4:$B$168,0)),"")</f>
        <v/>
      </c>
    </row>
    <row r="81" spans="2:8">
      <c r="B81" t="str">
        <f>_xlfn.IFNA(INDEX('Detailed Scores Group B'!$D$4:$D$168,MATCH('Waitlisted Projects Group B'!A81,'Detailed Scores Group B'!$B$4:$B$168,0)),"")</f>
        <v/>
      </c>
      <c r="C81" t="str">
        <f>_xlfn.IFNA(INDEX('Detailed Scores Group B'!$A$4:$A$168,MATCH('Waitlisted Projects Group B'!A81,'Detailed Scores Group B'!$B$4:$B$168,0)),"")</f>
        <v/>
      </c>
      <c r="D81" t="str">
        <f>_xlfn.IFNA(INDEX('Detailed Scores Group B'!$C$4:$C$168,MATCH('Waitlisted Projects Group B'!A81,'Detailed Scores Group B'!$B$4:$B$168,0)),"")</f>
        <v/>
      </c>
      <c r="E81" t="str">
        <f>_xlfn.IFNA(IF(ISBLANK(INDEX('Detailed Scores Group B'!$E$2:$E$113,MATCH('Waitlisted Projects Group B'!A81,'Detailed Scores Group B'!$B$2:$B$113,0))),D81,INDEX('Detailed Scores Group B'!$E$2:$E$113,MATCH('Waitlisted Projects Group B'!A81,'Detailed Scores Group B'!$B$2:$B$113,0))),"")</f>
        <v/>
      </c>
      <c r="F81" t="str">
        <f>_xlfn.IFNA(INDEX('Detailed Scores Group B'!$F$4:$F$168,MATCH('Waitlisted Projects Group B'!A81,'Detailed Scores Group B'!$B$4:$B$168,0)),"")</f>
        <v/>
      </c>
      <c r="G81" t="str">
        <f>_xlfn.IFNA(INDEX('Detailed Scores Group B'!$AB$4:$AB$168,MATCH('Waitlisted Projects Group B'!A81,'Detailed Scores Group B'!$B$4:$B$168,0)),"")</f>
        <v/>
      </c>
      <c r="H81" t="str">
        <f>_xlfn.IFNA(INDEX('Detailed Scores Group B'!$AD$4:$AD$168,MATCH('Waitlisted Projects Group B'!A81,'Detailed Scores Group B'!$B$4:$B$168,0)),"")</f>
        <v/>
      </c>
    </row>
    <row r="82" spans="2:8">
      <c r="B82" t="str">
        <f>_xlfn.IFNA(INDEX('Detailed Scores Group B'!$D$4:$D$168,MATCH('Waitlisted Projects Group B'!A82,'Detailed Scores Group B'!$B$4:$B$168,0)),"")</f>
        <v/>
      </c>
      <c r="C82" t="str">
        <f>_xlfn.IFNA(INDEX('Detailed Scores Group B'!$A$4:$A$168,MATCH('Waitlisted Projects Group B'!A82,'Detailed Scores Group B'!$B$4:$B$168,0)),"")</f>
        <v/>
      </c>
      <c r="D82" t="str">
        <f>_xlfn.IFNA(INDEX('Detailed Scores Group B'!$C$4:$C$168,MATCH('Waitlisted Projects Group B'!A82,'Detailed Scores Group B'!$B$4:$B$168,0)),"")</f>
        <v/>
      </c>
      <c r="E82" t="str">
        <f>_xlfn.IFNA(IF(ISBLANK(INDEX('Detailed Scores Group B'!$E$2:$E$113,MATCH('Waitlisted Projects Group B'!A82,'Detailed Scores Group B'!$B$2:$B$113,0))),D82,INDEX('Detailed Scores Group B'!$E$2:$E$113,MATCH('Waitlisted Projects Group B'!A82,'Detailed Scores Group B'!$B$2:$B$113,0))),"")</f>
        <v/>
      </c>
      <c r="F82" t="str">
        <f>_xlfn.IFNA(INDEX('Detailed Scores Group B'!$F$4:$F$168,MATCH('Waitlisted Projects Group B'!A82,'Detailed Scores Group B'!$B$4:$B$168,0)),"")</f>
        <v/>
      </c>
      <c r="G82" t="str">
        <f>_xlfn.IFNA(INDEX('Detailed Scores Group B'!$AB$4:$AB$168,MATCH('Waitlisted Projects Group B'!A82,'Detailed Scores Group B'!$B$4:$B$168,0)),"")</f>
        <v/>
      </c>
      <c r="H82" t="str">
        <f>_xlfn.IFNA(INDEX('Detailed Scores Group B'!$AD$4:$AD$168,MATCH('Waitlisted Projects Group B'!A82,'Detailed Scores Group B'!$B$4:$B$168,0)),"")</f>
        <v/>
      </c>
    </row>
    <row r="83" spans="2:8">
      <c r="B83" t="str">
        <f>_xlfn.IFNA(INDEX('Detailed Scores Group B'!$D$4:$D$168,MATCH('Waitlisted Projects Group B'!A83,'Detailed Scores Group B'!$B$4:$B$168,0)),"")</f>
        <v/>
      </c>
      <c r="C83" t="str">
        <f>_xlfn.IFNA(INDEX('Detailed Scores Group B'!$A$4:$A$168,MATCH('Waitlisted Projects Group B'!A83,'Detailed Scores Group B'!$B$4:$B$168,0)),"")</f>
        <v/>
      </c>
      <c r="D83" t="str">
        <f>_xlfn.IFNA(INDEX('Detailed Scores Group B'!$C$4:$C$168,MATCH('Waitlisted Projects Group B'!A83,'Detailed Scores Group B'!$B$4:$B$168,0)),"")</f>
        <v/>
      </c>
      <c r="E83" t="str">
        <f>_xlfn.IFNA(IF(ISBLANK(INDEX('Detailed Scores Group B'!$E$2:$E$113,MATCH('Waitlisted Projects Group B'!A83,'Detailed Scores Group B'!$B$2:$B$113,0))),D83,INDEX('Detailed Scores Group B'!$E$2:$E$113,MATCH('Waitlisted Projects Group B'!A83,'Detailed Scores Group B'!$B$2:$B$113,0))),"")</f>
        <v/>
      </c>
      <c r="F83" t="str">
        <f>_xlfn.IFNA(INDEX('Detailed Scores Group B'!$F$4:$F$168,MATCH('Waitlisted Projects Group B'!A83,'Detailed Scores Group B'!$B$4:$B$168,0)),"")</f>
        <v/>
      </c>
      <c r="G83" t="str">
        <f>_xlfn.IFNA(INDEX('Detailed Scores Group B'!$AB$4:$AB$168,MATCH('Waitlisted Projects Group B'!A83,'Detailed Scores Group B'!$B$4:$B$168,0)),"")</f>
        <v/>
      </c>
      <c r="H83" t="str">
        <f>_xlfn.IFNA(INDEX('Detailed Scores Group B'!$AD$4:$AD$168,MATCH('Waitlisted Projects Group B'!A83,'Detailed Scores Group B'!$B$4:$B$168,0)),"")</f>
        <v/>
      </c>
    </row>
    <row r="84" spans="2:8">
      <c r="B84" t="str">
        <f>_xlfn.IFNA(INDEX('Detailed Scores Group B'!$D$4:$D$168,MATCH('Waitlisted Projects Group B'!A84,'Detailed Scores Group B'!$B$4:$B$168,0)),"")</f>
        <v/>
      </c>
      <c r="C84" t="str">
        <f>_xlfn.IFNA(INDEX('Detailed Scores Group B'!$A$4:$A$168,MATCH('Waitlisted Projects Group B'!A84,'Detailed Scores Group B'!$B$4:$B$168,0)),"")</f>
        <v/>
      </c>
      <c r="D84" t="str">
        <f>_xlfn.IFNA(INDEX('Detailed Scores Group B'!$C$4:$C$168,MATCH('Waitlisted Projects Group B'!A84,'Detailed Scores Group B'!$B$4:$B$168,0)),"")</f>
        <v/>
      </c>
      <c r="E84" t="str">
        <f>_xlfn.IFNA(IF(ISBLANK(INDEX('Detailed Scores Group B'!$E$2:$E$113,MATCH('Waitlisted Projects Group B'!A84,'Detailed Scores Group B'!$B$2:$B$113,0))),D84,INDEX('Detailed Scores Group B'!$E$2:$E$113,MATCH('Waitlisted Projects Group B'!A84,'Detailed Scores Group B'!$B$2:$B$113,0))),"")</f>
        <v/>
      </c>
      <c r="F84" t="str">
        <f>_xlfn.IFNA(INDEX('Detailed Scores Group B'!$F$4:$F$168,MATCH('Waitlisted Projects Group B'!A84,'Detailed Scores Group B'!$B$4:$B$168,0)),"")</f>
        <v/>
      </c>
      <c r="G84" t="str">
        <f>_xlfn.IFNA(INDEX('Detailed Scores Group B'!$AB$4:$AB$168,MATCH('Waitlisted Projects Group B'!A84,'Detailed Scores Group B'!$B$4:$B$168,0)),"")</f>
        <v/>
      </c>
      <c r="H84" t="str">
        <f>_xlfn.IFNA(INDEX('Detailed Scores Group B'!$AD$4:$AD$168,MATCH('Waitlisted Projects Group B'!A84,'Detailed Scores Group B'!$B$4:$B$168,0)),"")</f>
        <v/>
      </c>
    </row>
    <row r="85" spans="2:8">
      <c r="B85" t="str">
        <f>_xlfn.IFNA(INDEX('Detailed Scores Group B'!$D$4:$D$168,MATCH('Waitlisted Projects Group B'!A85,'Detailed Scores Group B'!$B$4:$B$168,0)),"")</f>
        <v/>
      </c>
      <c r="C85" t="str">
        <f>_xlfn.IFNA(INDEX('Detailed Scores Group B'!$A$4:$A$168,MATCH('Waitlisted Projects Group B'!A85,'Detailed Scores Group B'!$B$4:$B$168,0)),"")</f>
        <v/>
      </c>
      <c r="D85" t="str">
        <f>_xlfn.IFNA(INDEX('Detailed Scores Group B'!$C$4:$C$168,MATCH('Waitlisted Projects Group B'!A85,'Detailed Scores Group B'!$B$4:$B$168,0)),"")</f>
        <v/>
      </c>
      <c r="E85" t="str">
        <f>_xlfn.IFNA(IF(ISBLANK(INDEX('Detailed Scores Group B'!$E$2:$E$113,MATCH('Waitlisted Projects Group B'!A85,'Detailed Scores Group B'!$B$2:$B$113,0))),D85,INDEX('Detailed Scores Group B'!$E$2:$E$113,MATCH('Waitlisted Projects Group B'!A85,'Detailed Scores Group B'!$B$2:$B$113,0))),"")</f>
        <v/>
      </c>
      <c r="F85" t="str">
        <f>_xlfn.IFNA(INDEX('Detailed Scores Group B'!$F$4:$F$168,MATCH('Waitlisted Projects Group B'!A85,'Detailed Scores Group B'!$B$4:$B$168,0)),"")</f>
        <v/>
      </c>
      <c r="G85" t="str">
        <f>_xlfn.IFNA(INDEX('Detailed Scores Group B'!$AB$4:$AB$168,MATCH('Waitlisted Projects Group B'!A85,'Detailed Scores Group B'!$B$4:$B$168,0)),"")</f>
        <v/>
      </c>
      <c r="H85" t="str">
        <f>_xlfn.IFNA(INDEX('Detailed Scores Group B'!$AD$4:$AD$168,MATCH('Waitlisted Projects Group B'!A85,'Detailed Scores Group B'!$B$4:$B$168,0)),"")</f>
        <v/>
      </c>
    </row>
    <row r="86" spans="2:8">
      <c r="B86" t="str">
        <f>_xlfn.IFNA(INDEX('Detailed Scores Group B'!$D$4:$D$168,MATCH('Waitlisted Projects Group B'!A86,'Detailed Scores Group B'!$B$4:$B$168,0)),"")</f>
        <v/>
      </c>
      <c r="C86" t="str">
        <f>_xlfn.IFNA(INDEX('Detailed Scores Group B'!$A$4:$A$168,MATCH('Waitlisted Projects Group B'!A86,'Detailed Scores Group B'!$B$4:$B$168,0)),"")</f>
        <v/>
      </c>
      <c r="D86" t="str">
        <f>_xlfn.IFNA(INDEX('Detailed Scores Group B'!$C$4:$C$168,MATCH('Waitlisted Projects Group B'!A86,'Detailed Scores Group B'!$B$4:$B$168,0)),"")</f>
        <v/>
      </c>
      <c r="E86" t="str">
        <f>_xlfn.IFNA(IF(ISBLANK(INDEX('Detailed Scores Group B'!$E$2:$E$113,MATCH('Waitlisted Projects Group B'!A86,'Detailed Scores Group B'!$B$2:$B$113,0))),D86,INDEX('Detailed Scores Group B'!$E$2:$E$113,MATCH('Waitlisted Projects Group B'!A86,'Detailed Scores Group B'!$B$2:$B$113,0))),"")</f>
        <v/>
      </c>
      <c r="F86" t="str">
        <f>_xlfn.IFNA(INDEX('Detailed Scores Group B'!$F$4:$F$168,MATCH('Waitlisted Projects Group B'!A86,'Detailed Scores Group B'!$B$4:$B$168,0)),"")</f>
        <v/>
      </c>
      <c r="G86" t="str">
        <f>_xlfn.IFNA(INDEX('Detailed Scores Group B'!$AB$4:$AB$168,MATCH('Waitlisted Projects Group B'!A86,'Detailed Scores Group B'!$B$4:$B$168,0)),"")</f>
        <v/>
      </c>
      <c r="H86" t="str">
        <f>_xlfn.IFNA(INDEX('Detailed Scores Group B'!$AD$4:$AD$168,MATCH('Waitlisted Projects Group B'!A86,'Detailed Scores Group B'!$B$4:$B$168,0)),"")</f>
        <v/>
      </c>
    </row>
    <row r="87" spans="2:8">
      <c r="B87" t="str">
        <f>_xlfn.IFNA(INDEX('Detailed Scores Group B'!$D$4:$D$168,MATCH('Waitlisted Projects Group B'!A87,'Detailed Scores Group B'!$B$4:$B$168,0)),"")</f>
        <v/>
      </c>
      <c r="C87" t="str">
        <f>_xlfn.IFNA(INDEX('Detailed Scores Group B'!$A$4:$A$168,MATCH('Waitlisted Projects Group B'!A87,'Detailed Scores Group B'!$B$4:$B$168,0)),"")</f>
        <v/>
      </c>
      <c r="D87" t="str">
        <f>_xlfn.IFNA(INDEX('Detailed Scores Group B'!$C$4:$C$168,MATCH('Waitlisted Projects Group B'!A87,'Detailed Scores Group B'!$B$4:$B$168,0)),"")</f>
        <v/>
      </c>
      <c r="E87" t="str">
        <f>_xlfn.IFNA(IF(ISBLANK(INDEX('Detailed Scores Group B'!$E$2:$E$113,MATCH('Waitlisted Projects Group B'!A87,'Detailed Scores Group B'!$B$2:$B$113,0))),D87,INDEX('Detailed Scores Group B'!$E$2:$E$113,MATCH('Waitlisted Projects Group B'!A87,'Detailed Scores Group B'!$B$2:$B$113,0))),"")</f>
        <v/>
      </c>
      <c r="F87" t="str">
        <f>_xlfn.IFNA(INDEX('Detailed Scores Group B'!$F$4:$F$168,MATCH('Waitlisted Projects Group B'!A87,'Detailed Scores Group B'!$B$4:$B$168,0)),"")</f>
        <v/>
      </c>
      <c r="G87" t="str">
        <f>_xlfn.IFNA(INDEX('Detailed Scores Group B'!$AB$4:$AB$168,MATCH('Waitlisted Projects Group B'!A87,'Detailed Scores Group B'!$B$4:$B$168,0)),"")</f>
        <v/>
      </c>
      <c r="H87" t="str">
        <f>_xlfn.IFNA(INDEX('Detailed Scores Group B'!$AD$4:$AD$168,MATCH('Waitlisted Projects Group B'!A87,'Detailed Scores Group B'!$B$4:$B$168,0)),"")</f>
        <v/>
      </c>
    </row>
    <row r="88" spans="2:8">
      <c r="B88" t="str">
        <f>_xlfn.IFNA(INDEX('Detailed Scores Group B'!$D$4:$D$168,MATCH('Waitlisted Projects Group B'!A88,'Detailed Scores Group B'!$B$4:$B$168,0)),"")</f>
        <v/>
      </c>
      <c r="C88" t="str">
        <f>_xlfn.IFNA(INDEX('Detailed Scores Group B'!$A$4:$A$168,MATCH('Waitlisted Projects Group B'!A88,'Detailed Scores Group B'!$B$4:$B$168,0)),"")</f>
        <v/>
      </c>
      <c r="D88" t="str">
        <f>_xlfn.IFNA(INDEX('Detailed Scores Group B'!$C$4:$C$168,MATCH('Waitlisted Projects Group B'!A88,'Detailed Scores Group B'!$B$4:$B$168,0)),"")</f>
        <v/>
      </c>
      <c r="E88" t="str">
        <f>_xlfn.IFNA(IF(ISBLANK(INDEX('Detailed Scores Group B'!$E$2:$E$113,MATCH('Waitlisted Projects Group B'!A88,'Detailed Scores Group B'!$B$2:$B$113,0))),D88,INDEX('Detailed Scores Group B'!$E$2:$E$113,MATCH('Waitlisted Projects Group B'!A88,'Detailed Scores Group B'!$B$2:$B$113,0))),"")</f>
        <v/>
      </c>
      <c r="F88" t="str">
        <f>_xlfn.IFNA(INDEX('Detailed Scores Group B'!$F$4:$F$168,MATCH('Waitlisted Projects Group B'!A88,'Detailed Scores Group B'!$B$4:$B$168,0)),"")</f>
        <v/>
      </c>
      <c r="G88" t="str">
        <f>_xlfn.IFNA(INDEX('Detailed Scores Group B'!$AB$4:$AB$168,MATCH('Waitlisted Projects Group B'!A88,'Detailed Scores Group B'!$B$4:$B$168,0)),"")</f>
        <v/>
      </c>
      <c r="H88" t="str">
        <f>_xlfn.IFNA(INDEX('Detailed Scores Group B'!$AD$4:$AD$168,MATCH('Waitlisted Projects Group B'!A88,'Detailed Scores Group B'!$B$4:$B$168,0)),"")</f>
        <v/>
      </c>
    </row>
    <row r="89" spans="2:8">
      <c r="B89" t="str">
        <f>_xlfn.IFNA(INDEX('Detailed Scores Group B'!$D$4:$D$168,MATCH('Waitlisted Projects Group B'!A89,'Detailed Scores Group B'!$B$4:$B$168,0)),"")</f>
        <v/>
      </c>
      <c r="C89" t="str">
        <f>_xlfn.IFNA(INDEX('Detailed Scores Group B'!$A$4:$A$168,MATCH('Waitlisted Projects Group B'!A89,'Detailed Scores Group B'!$B$4:$B$168,0)),"")</f>
        <v/>
      </c>
      <c r="D89" t="str">
        <f>_xlfn.IFNA(INDEX('Detailed Scores Group B'!$C$4:$C$168,MATCH('Waitlisted Projects Group B'!A89,'Detailed Scores Group B'!$B$4:$B$168,0)),"")</f>
        <v/>
      </c>
      <c r="E89" t="str">
        <f>_xlfn.IFNA(IF(ISBLANK(INDEX('Detailed Scores Group B'!$E$2:$E$113,MATCH('Waitlisted Projects Group B'!A89,'Detailed Scores Group B'!$B$2:$B$113,0))),D89,INDEX('Detailed Scores Group B'!$E$2:$E$113,MATCH('Waitlisted Projects Group B'!A89,'Detailed Scores Group B'!$B$2:$B$113,0))),"")</f>
        <v/>
      </c>
      <c r="F89" t="str">
        <f>_xlfn.IFNA(INDEX('Detailed Scores Group B'!$F$4:$F$168,MATCH('Waitlisted Projects Group B'!A89,'Detailed Scores Group B'!$B$4:$B$168,0)),"")</f>
        <v/>
      </c>
      <c r="G89" t="str">
        <f>_xlfn.IFNA(INDEX('Detailed Scores Group B'!$AB$4:$AB$168,MATCH('Waitlisted Projects Group B'!A89,'Detailed Scores Group B'!$B$4:$B$168,0)),"")</f>
        <v/>
      </c>
      <c r="H89" t="str">
        <f>_xlfn.IFNA(INDEX('Detailed Scores Group B'!$AD$4:$AD$168,MATCH('Waitlisted Projects Group B'!A89,'Detailed Scores Group B'!$B$4:$B$168,0)),"")</f>
        <v/>
      </c>
    </row>
    <row r="90" spans="2:8">
      <c r="B90" t="str">
        <f>_xlfn.IFNA(INDEX('Detailed Scores Group B'!$D$4:$D$168,MATCH('Waitlisted Projects Group B'!A90,'Detailed Scores Group B'!$B$4:$B$168,0)),"")</f>
        <v/>
      </c>
      <c r="C90" t="str">
        <f>_xlfn.IFNA(INDEX('Detailed Scores Group B'!$A$4:$A$168,MATCH('Waitlisted Projects Group B'!A90,'Detailed Scores Group B'!$B$4:$B$168,0)),"")</f>
        <v/>
      </c>
      <c r="D90" t="str">
        <f>_xlfn.IFNA(INDEX('Detailed Scores Group B'!$C$4:$C$168,MATCH('Waitlisted Projects Group B'!A90,'Detailed Scores Group B'!$B$4:$B$168,0)),"")</f>
        <v/>
      </c>
      <c r="E90" t="str">
        <f>_xlfn.IFNA(IF(ISBLANK(INDEX('Detailed Scores Group B'!$E$2:$E$113,MATCH('Waitlisted Projects Group B'!A90,'Detailed Scores Group B'!$B$2:$B$113,0))),D90,INDEX('Detailed Scores Group B'!$E$2:$E$113,MATCH('Waitlisted Projects Group B'!A90,'Detailed Scores Group B'!$B$2:$B$113,0))),"")</f>
        <v/>
      </c>
      <c r="F90" t="str">
        <f>_xlfn.IFNA(INDEX('Detailed Scores Group B'!$F$4:$F$168,MATCH('Waitlisted Projects Group B'!A90,'Detailed Scores Group B'!$B$4:$B$168,0)),"")</f>
        <v/>
      </c>
      <c r="G90" t="str">
        <f>_xlfn.IFNA(INDEX('Detailed Scores Group B'!$AB$4:$AB$168,MATCH('Waitlisted Projects Group B'!A90,'Detailed Scores Group B'!$B$4:$B$168,0)),"")</f>
        <v/>
      </c>
      <c r="H90" t="str">
        <f>_xlfn.IFNA(INDEX('Detailed Scores Group B'!$AD$4:$AD$168,MATCH('Waitlisted Projects Group B'!A90,'Detailed Scores Group B'!$B$4:$B$168,0)),"")</f>
        <v/>
      </c>
    </row>
    <row r="91" spans="2:8">
      <c r="B91" t="str">
        <f>_xlfn.IFNA(INDEX('Detailed Scores Group B'!$D$4:$D$168,MATCH('Waitlisted Projects Group B'!A91,'Detailed Scores Group B'!$B$4:$B$168,0)),"")</f>
        <v/>
      </c>
      <c r="C91" t="str">
        <f>_xlfn.IFNA(INDEX('Detailed Scores Group B'!$A$4:$A$168,MATCH('Waitlisted Projects Group B'!A91,'Detailed Scores Group B'!$B$4:$B$168,0)),"")</f>
        <v/>
      </c>
      <c r="D91" t="str">
        <f>_xlfn.IFNA(INDEX('Detailed Scores Group B'!$C$4:$C$168,MATCH('Waitlisted Projects Group B'!A91,'Detailed Scores Group B'!$B$4:$B$168,0)),"")</f>
        <v/>
      </c>
      <c r="E91" t="str">
        <f>_xlfn.IFNA(IF(ISBLANK(INDEX('Detailed Scores Group B'!$E$2:$E$113,MATCH('Waitlisted Projects Group B'!A91,'Detailed Scores Group B'!$B$2:$B$113,0))),D91,INDEX('Detailed Scores Group B'!$E$2:$E$113,MATCH('Waitlisted Projects Group B'!A91,'Detailed Scores Group B'!$B$2:$B$113,0))),"")</f>
        <v/>
      </c>
      <c r="F91" t="str">
        <f>_xlfn.IFNA(INDEX('Detailed Scores Group B'!$F$4:$F$168,MATCH('Waitlisted Projects Group B'!A91,'Detailed Scores Group B'!$B$4:$B$168,0)),"")</f>
        <v/>
      </c>
      <c r="G91" t="str">
        <f>_xlfn.IFNA(INDEX('Detailed Scores Group B'!$AB$4:$AB$168,MATCH('Waitlisted Projects Group B'!A91,'Detailed Scores Group B'!$B$4:$B$168,0)),"")</f>
        <v/>
      </c>
      <c r="H91" t="str">
        <f>_xlfn.IFNA(INDEX('Detailed Scores Group B'!$AD$4:$AD$168,MATCH('Waitlisted Projects Group B'!A91,'Detailed Scores Group B'!$B$4:$B$168,0)),"")</f>
        <v/>
      </c>
    </row>
    <row r="92" spans="2:8">
      <c r="B92" t="str">
        <f>_xlfn.IFNA(INDEX('Detailed Scores Group B'!$D$4:$D$168,MATCH('Waitlisted Projects Group B'!A92,'Detailed Scores Group B'!$B$4:$B$168,0)),"")</f>
        <v/>
      </c>
      <c r="C92" t="str">
        <f>_xlfn.IFNA(INDEX('Detailed Scores Group B'!$A$4:$A$168,MATCH('Waitlisted Projects Group B'!A92,'Detailed Scores Group B'!$B$4:$B$168,0)),"")</f>
        <v/>
      </c>
      <c r="D92" t="str">
        <f>_xlfn.IFNA(INDEX('Detailed Scores Group B'!$C$4:$C$168,MATCH('Waitlisted Projects Group B'!A92,'Detailed Scores Group B'!$B$4:$B$168,0)),"")</f>
        <v/>
      </c>
      <c r="E92" t="str">
        <f>_xlfn.IFNA(IF(ISBLANK(INDEX('Detailed Scores Group B'!$E$2:$E$113,MATCH('Waitlisted Projects Group B'!A92,'Detailed Scores Group B'!$B$2:$B$113,0))),D92,INDEX('Detailed Scores Group B'!$E$2:$E$113,MATCH('Waitlisted Projects Group B'!A92,'Detailed Scores Group B'!$B$2:$B$113,0))),"")</f>
        <v/>
      </c>
      <c r="F92" t="str">
        <f>_xlfn.IFNA(INDEX('Detailed Scores Group B'!$F$4:$F$168,MATCH('Waitlisted Projects Group B'!A92,'Detailed Scores Group B'!$B$4:$B$168,0)),"")</f>
        <v/>
      </c>
      <c r="G92" t="str">
        <f>_xlfn.IFNA(INDEX('Detailed Scores Group B'!$AB$4:$AB$168,MATCH('Waitlisted Projects Group B'!A92,'Detailed Scores Group B'!$B$4:$B$168,0)),"")</f>
        <v/>
      </c>
      <c r="H92" t="str">
        <f>_xlfn.IFNA(INDEX('Detailed Scores Group B'!$AD$4:$AD$168,MATCH('Waitlisted Projects Group B'!A92,'Detailed Scores Group B'!$B$4:$B$168,0)),"")</f>
        <v/>
      </c>
    </row>
    <row r="93" spans="2:8">
      <c r="B93" t="str">
        <f>_xlfn.IFNA(INDEX('Detailed Scores Group B'!$D$4:$D$168,MATCH('Waitlisted Projects Group B'!A93,'Detailed Scores Group B'!$B$4:$B$168,0)),"")</f>
        <v/>
      </c>
      <c r="C93" t="str">
        <f>_xlfn.IFNA(INDEX('Detailed Scores Group B'!$A$4:$A$168,MATCH('Waitlisted Projects Group B'!A93,'Detailed Scores Group B'!$B$4:$B$168,0)),"")</f>
        <v/>
      </c>
      <c r="D93" t="str">
        <f>_xlfn.IFNA(INDEX('Detailed Scores Group B'!$C$4:$C$168,MATCH('Waitlisted Projects Group B'!A93,'Detailed Scores Group B'!$B$4:$B$168,0)),"")</f>
        <v/>
      </c>
      <c r="E93" t="str">
        <f>_xlfn.IFNA(IF(ISBLANK(INDEX('Detailed Scores Group B'!$E$2:$E$113,MATCH('Waitlisted Projects Group B'!A93,'Detailed Scores Group B'!$B$2:$B$113,0))),D93,INDEX('Detailed Scores Group B'!$E$2:$E$113,MATCH('Waitlisted Projects Group B'!A93,'Detailed Scores Group B'!$B$2:$B$113,0))),"")</f>
        <v/>
      </c>
      <c r="F93" t="str">
        <f>_xlfn.IFNA(INDEX('Detailed Scores Group B'!$F$4:$F$168,MATCH('Waitlisted Projects Group B'!A93,'Detailed Scores Group B'!$B$4:$B$168,0)),"")</f>
        <v/>
      </c>
      <c r="G93" t="str">
        <f>_xlfn.IFNA(INDEX('Detailed Scores Group B'!$AB$4:$AB$168,MATCH('Waitlisted Projects Group B'!A93,'Detailed Scores Group B'!$B$4:$B$168,0)),"")</f>
        <v/>
      </c>
      <c r="H93" t="str">
        <f>_xlfn.IFNA(INDEX('Detailed Scores Group B'!$AD$4:$AD$168,MATCH('Waitlisted Projects Group B'!A93,'Detailed Scores Group B'!$B$4:$B$168,0)),"")</f>
        <v/>
      </c>
    </row>
    <row r="94" spans="2:8">
      <c r="B94" t="str">
        <f>_xlfn.IFNA(INDEX('Detailed Scores Group B'!$D$4:$D$168,MATCH('Waitlisted Projects Group B'!A94,'Detailed Scores Group B'!$B$4:$B$168,0)),"")</f>
        <v/>
      </c>
      <c r="C94" t="str">
        <f>_xlfn.IFNA(INDEX('Detailed Scores Group B'!$A$4:$A$168,MATCH('Waitlisted Projects Group B'!A94,'Detailed Scores Group B'!$B$4:$B$168,0)),"")</f>
        <v/>
      </c>
      <c r="D94" t="str">
        <f>_xlfn.IFNA(INDEX('Detailed Scores Group B'!$C$4:$C$168,MATCH('Waitlisted Projects Group B'!A94,'Detailed Scores Group B'!$B$4:$B$168,0)),"")</f>
        <v/>
      </c>
      <c r="E94" t="str">
        <f>_xlfn.IFNA(IF(ISBLANK(INDEX('Detailed Scores Group B'!$E$2:$E$113,MATCH('Waitlisted Projects Group B'!A94,'Detailed Scores Group B'!$B$2:$B$113,0))),D94,INDEX('Detailed Scores Group B'!$E$2:$E$113,MATCH('Waitlisted Projects Group B'!A94,'Detailed Scores Group B'!$B$2:$B$113,0))),"")</f>
        <v/>
      </c>
      <c r="F94" t="str">
        <f>_xlfn.IFNA(INDEX('Detailed Scores Group B'!$F$4:$F$168,MATCH('Waitlisted Projects Group B'!A94,'Detailed Scores Group B'!$B$4:$B$168,0)),"")</f>
        <v/>
      </c>
      <c r="G94" t="str">
        <f>_xlfn.IFNA(INDEX('Detailed Scores Group B'!$AB$4:$AB$168,MATCH('Waitlisted Projects Group B'!A94,'Detailed Scores Group B'!$B$4:$B$168,0)),"")</f>
        <v/>
      </c>
      <c r="H94" t="str">
        <f>_xlfn.IFNA(INDEX('Detailed Scores Group B'!$AD$4:$AD$168,MATCH('Waitlisted Projects Group B'!A94,'Detailed Scores Group B'!$B$4:$B$168,0)),"")</f>
        <v/>
      </c>
    </row>
    <row r="95" spans="2:8">
      <c r="B95" t="str">
        <f>_xlfn.IFNA(INDEX('Detailed Scores Group B'!$D$4:$D$168,MATCH('Waitlisted Projects Group B'!A95,'Detailed Scores Group B'!$B$4:$B$168,0)),"")</f>
        <v/>
      </c>
      <c r="C95" t="str">
        <f>_xlfn.IFNA(INDEX('Detailed Scores Group B'!$A$4:$A$168,MATCH('Waitlisted Projects Group B'!A95,'Detailed Scores Group B'!$B$4:$B$168,0)),"")</f>
        <v/>
      </c>
      <c r="D95" t="str">
        <f>_xlfn.IFNA(INDEX('Detailed Scores Group B'!$C$4:$C$168,MATCH('Waitlisted Projects Group B'!A95,'Detailed Scores Group B'!$B$4:$B$168,0)),"")</f>
        <v/>
      </c>
      <c r="E95" t="str">
        <f>_xlfn.IFNA(IF(ISBLANK(INDEX('Detailed Scores Group B'!$E$2:$E$113,MATCH('Waitlisted Projects Group B'!A95,'Detailed Scores Group B'!$B$2:$B$113,0))),D95,INDEX('Detailed Scores Group B'!$E$2:$E$113,MATCH('Waitlisted Projects Group B'!A95,'Detailed Scores Group B'!$B$2:$B$113,0))),"")</f>
        <v/>
      </c>
      <c r="F95" t="str">
        <f>_xlfn.IFNA(INDEX('Detailed Scores Group B'!$F$4:$F$168,MATCH('Waitlisted Projects Group B'!A95,'Detailed Scores Group B'!$B$4:$B$168,0)),"")</f>
        <v/>
      </c>
      <c r="G95" t="str">
        <f>_xlfn.IFNA(INDEX('Detailed Scores Group B'!$AB$4:$AB$168,MATCH('Waitlisted Projects Group B'!A95,'Detailed Scores Group B'!$B$4:$B$168,0)),"")</f>
        <v/>
      </c>
      <c r="H95" t="str">
        <f>_xlfn.IFNA(INDEX('Detailed Scores Group B'!$AD$4:$AD$168,MATCH('Waitlisted Projects Group B'!A95,'Detailed Scores Group B'!$B$4:$B$168,0)),"")</f>
        <v/>
      </c>
    </row>
    <row r="96" spans="2:8">
      <c r="B96" t="str">
        <f>_xlfn.IFNA(INDEX('Detailed Scores Group B'!$D$4:$D$168,MATCH('Waitlisted Projects Group B'!A96,'Detailed Scores Group B'!$B$4:$B$168,0)),"")</f>
        <v/>
      </c>
      <c r="C96" t="str">
        <f>_xlfn.IFNA(INDEX('Detailed Scores Group B'!$A$4:$A$168,MATCH('Waitlisted Projects Group B'!A96,'Detailed Scores Group B'!$B$4:$B$168,0)),"")</f>
        <v/>
      </c>
      <c r="D96" t="str">
        <f>_xlfn.IFNA(INDEX('Detailed Scores Group B'!$C$4:$C$168,MATCH('Waitlisted Projects Group B'!A96,'Detailed Scores Group B'!$B$4:$B$168,0)),"")</f>
        <v/>
      </c>
      <c r="E96" t="str">
        <f>_xlfn.IFNA(IF(ISBLANK(INDEX('Detailed Scores Group B'!$E$2:$E$113,MATCH('Waitlisted Projects Group B'!A96,'Detailed Scores Group B'!$B$2:$B$113,0))),D96,INDEX('Detailed Scores Group B'!$E$2:$E$113,MATCH('Waitlisted Projects Group B'!A96,'Detailed Scores Group B'!$B$2:$B$113,0))),"")</f>
        <v/>
      </c>
      <c r="F96" t="str">
        <f>_xlfn.IFNA(INDEX('Detailed Scores Group B'!$F$4:$F$168,MATCH('Waitlisted Projects Group B'!A96,'Detailed Scores Group B'!$B$4:$B$168,0)),"")</f>
        <v/>
      </c>
      <c r="G96" t="str">
        <f>_xlfn.IFNA(INDEX('Detailed Scores Group B'!$AB$4:$AB$168,MATCH('Waitlisted Projects Group B'!A96,'Detailed Scores Group B'!$B$4:$B$168,0)),"")</f>
        <v/>
      </c>
      <c r="H96" t="str">
        <f>_xlfn.IFNA(INDEX('Detailed Scores Group B'!$AD$4:$AD$168,MATCH('Waitlisted Projects Group B'!A96,'Detailed Scores Group B'!$B$4:$B$168,0)),"")</f>
        <v/>
      </c>
    </row>
    <row r="97" spans="2:8">
      <c r="B97" t="str">
        <f>_xlfn.IFNA(INDEX('Detailed Scores Group B'!$D$4:$D$168,MATCH('Waitlisted Projects Group B'!A97,'Detailed Scores Group B'!$B$4:$B$168,0)),"")</f>
        <v/>
      </c>
      <c r="C97" t="str">
        <f>_xlfn.IFNA(INDEX('Detailed Scores Group B'!$A$4:$A$168,MATCH('Waitlisted Projects Group B'!A97,'Detailed Scores Group B'!$B$4:$B$168,0)),"")</f>
        <v/>
      </c>
      <c r="D97" t="str">
        <f>_xlfn.IFNA(INDEX('Detailed Scores Group B'!$C$4:$C$168,MATCH('Waitlisted Projects Group B'!A97,'Detailed Scores Group B'!$B$4:$B$168,0)),"")</f>
        <v/>
      </c>
      <c r="E97" t="str">
        <f>_xlfn.IFNA(IF(ISBLANK(INDEX('Detailed Scores Group B'!$E$2:$E$113,MATCH('Waitlisted Projects Group B'!A97,'Detailed Scores Group B'!$B$2:$B$113,0))),D97,INDEX('Detailed Scores Group B'!$E$2:$E$113,MATCH('Waitlisted Projects Group B'!A97,'Detailed Scores Group B'!$B$2:$B$113,0))),"")</f>
        <v/>
      </c>
      <c r="F97" t="str">
        <f>_xlfn.IFNA(INDEX('Detailed Scores Group B'!$F$4:$F$168,MATCH('Waitlisted Projects Group B'!A97,'Detailed Scores Group B'!$B$4:$B$168,0)),"")</f>
        <v/>
      </c>
      <c r="G97" t="str">
        <f>_xlfn.IFNA(INDEX('Detailed Scores Group B'!$AB$4:$AB$168,MATCH('Waitlisted Projects Group B'!A97,'Detailed Scores Group B'!$B$4:$B$168,0)),"")</f>
        <v/>
      </c>
      <c r="H97" t="str">
        <f>_xlfn.IFNA(INDEX('Detailed Scores Group B'!$AD$4:$AD$168,MATCH('Waitlisted Projects Group B'!A97,'Detailed Scores Group B'!$B$4:$B$168,0)),"")</f>
        <v/>
      </c>
    </row>
    <row r="98" spans="2:8">
      <c r="B98" t="str">
        <f>_xlfn.IFNA(INDEX('Detailed Scores Group B'!$D$4:$D$168,MATCH('Waitlisted Projects Group B'!A98,'Detailed Scores Group B'!$B$4:$B$168,0)),"")</f>
        <v/>
      </c>
      <c r="C98" t="str">
        <f>_xlfn.IFNA(INDEX('Detailed Scores Group B'!$A$4:$A$168,MATCH('Waitlisted Projects Group B'!A98,'Detailed Scores Group B'!$B$4:$B$168,0)),"")</f>
        <v/>
      </c>
      <c r="D98" t="str">
        <f>_xlfn.IFNA(INDEX('Detailed Scores Group B'!$C$4:$C$168,MATCH('Waitlisted Projects Group B'!A98,'Detailed Scores Group B'!$B$4:$B$168,0)),"")</f>
        <v/>
      </c>
      <c r="E98" t="str">
        <f>_xlfn.IFNA(IF(ISBLANK(INDEX('Detailed Scores Group B'!$E$2:$E$113,MATCH('Waitlisted Projects Group B'!A98,'Detailed Scores Group B'!$B$2:$B$113,0))),D98,INDEX('Detailed Scores Group B'!$E$2:$E$113,MATCH('Waitlisted Projects Group B'!A98,'Detailed Scores Group B'!$B$2:$B$113,0))),"")</f>
        <v/>
      </c>
      <c r="F98" t="str">
        <f>_xlfn.IFNA(INDEX('Detailed Scores Group B'!$F$4:$F$168,MATCH('Waitlisted Projects Group B'!A98,'Detailed Scores Group B'!$B$4:$B$168,0)),"")</f>
        <v/>
      </c>
      <c r="G98" t="str">
        <f>_xlfn.IFNA(INDEX('Detailed Scores Group B'!$AB$4:$AB$168,MATCH('Waitlisted Projects Group B'!A98,'Detailed Scores Group B'!$B$4:$B$168,0)),"")</f>
        <v/>
      </c>
      <c r="H98" t="str">
        <f>_xlfn.IFNA(INDEX('Detailed Scores Group B'!$AD$4:$AD$168,MATCH('Waitlisted Projects Group B'!A98,'Detailed Scores Group B'!$B$4:$B$168,0)),"")</f>
        <v/>
      </c>
    </row>
    <row r="99" spans="2:8">
      <c r="B99" t="str">
        <f>_xlfn.IFNA(INDEX('Detailed Scores Group B'!$D$4:$D$168,MATCH('Waitlisted Projects Group B'!A99,'Detailed Scores Group B'!$B$4:$B$168,0)),"")</f>
        <v/>
      </c>
      <c r="C99" t="str">
        <f>_xlfn.IFNA(INDEX('Detailed Scores Group B'!$A$4:$A$168,MATCH('Waitlisted Projects Group B'!A99,'Detailed Scores Group B'!$B$4:$B$168,0)),"")</f>
        <v/>
      </c>
      <c r="D99" t="str">
        <f>_xlfn.IFNA(INDEX('Detailed Scores Group B'!$C$4:$C$168,MATCH('Waitlisted Projects Group B'!A99,'Detailed Scores Group B'!$B$4:$B$168,0)),"")</f>
        <v/>
      </c>
      <c r="E99" t="str">
        <f>_xlfn.IFNA(IF(ISBLANK(INDEX('Detailed Scores Group B'!$E$2:$E$113,MATCH('Waitlisted Projects Group B'!A99,'Detailed Scores Group B'!$B$2:$B$113,0))),D99,INDEX('Detailed Scores Group B'!$E$2:$E$113,MATCH('Waitlisted Projects Group B'!A99,'Detailed Scores Group B'!$B$2:$B$113,0))),"")</f>
        <v/>
      </c>
      <c r="F99" t="str">
        <f>_xlfn.IFNA(INDEX('Detailed Scores Group B'!$F$4:$F$168,MATCH('Waitlisted Projects Group B'!A99,'Detailed Scores Group B'!$B$4:$B$168,0)),"")</f>
        <v/>
      </c>
      <c r="G99" t="str">
        <f>_xlfn.IFNA(INDEX('Detailed Scores Group B'!$AB$4:$AB$168,MATCH('Waitlisted Projects Group B'!A99,'Detailed Scores Group B'!$B$4:$B$168,0)),"")</f>
        <v/>
      </c>
      <c r="H99" t="str">
        <f>_xlfn.IFNA(INDEX('Detailed Scores Group B'!$AD$4:$AD$168,MATCH('Waitlisted Projects Group B'!A99,'Detailed Scores Group B'!$B$4:$B$168,0)),"")</f>
        <v/>
      </c>
    </row>
    <row r="100" spans="2:8">
      <c r="B100" t="str">
        <f>_xlfn.IFNA(INDEX('Detailed Scores Group B'!$D$4:$D$168,MATCH('Waitlisted Projects Group B'!A100,'Detailed Scores Group B'!$B$4:$B$168,0)),"")</f>
        <v/>
      </c>
      <c r="C100" t="str">
        <f>_xlfn.IFNA(INDEX('Detailed Scores Group B'!$A$4:$A$168,MATCH('Waitlisted Projects Group B'!A100,'Detailed Scores Group B'!$B$4:$B$168,0)),"")</f>
        <v/>
      </c>
      <c r="D100" t="str">
        <f>_xlfn.IFNA(INDEX('Detailed Scores Group B'!$C$4:$C$168,MATCH('Waitlisted Projects Group B'!A100,'Detailed Scores Group B'!$B$4:$B$168,0)),"")</f>
        <v/>
      </c>
      <c r="E100" t="str">
        <f>_xlfn.IFNA(IF(ISBLANK(INDEX('Detailed Scores Group B'!$E$2:$E$113,MATCH('Waitlisted Projects Group B'!A100,'Detailed Scores Group B'!$B$2:$B$113,0))),D100,INDEX('Detailed Scores Group B'!$E$2:$E$113,MATCH('Waitlisted Projects Group B'!A100,'Detailed Scores Group B'!$B$2:$B$113,0))),"")</f>
        <v/>
      </c>
      <c r="F100" t="str">
        <f>_xlfn.IFNA(INDEX('Detailed Scores Group B'!$F$4:$F$168,MATCH('Waitlisted Projects Group B'!A100,'Detailed Scores Group B'!$B$4:$B$168,0)),"")</f>
        <v/>
      </c>
      <c r="G100" t="str">
        <f>_xlfn.IFNA(INDEX('Detailed Scores Group B'!$AB$4:$AB$168,MATCH('Waitlisted Projects Group B'!A100,'Detailed Scores Group B'!$B$4:$B$168,0)),"")</f>
        <v/>
      </c>
      <c r="H100" t="str">
        <f>_xlfn.IFNA(INDEX('Detailed Scores Group B'!$AD$4:$AD$168,MATCH('Waitlisted Projects Group B'!A100,'Detailed Scores Group B'!$B$4:$B$168,0)),"")</f>
        <v/>
      </c>
    </row>
    <row r="101" spans="2:8">
      <c r="B101" t="str">
        <f>_xlfn.IFNA(INDEX('Detailed Scores Group B'!$D$4:$D$168,MATCH('Waitlisted Projects Group B'!A101,'Detailed Scores Group B'!$B$4:$B$168,0)),"")</f>
        <v/>
      </c>
      <c r="C101" t="str">
        <f>_xlfn.IFNA(INDEX('Detailed Scores Group B'!$A$4:$A$168,MATCH('Waitlisted Projects Group B'!A101,'Detailed Scores Group B'!$B$4:$B$168,0)),"")</f>
        <v/>
      </c>
      <c r="D101" t="str">
        <f>_xlfn.IFNA(INDEX('Detailed Scores Group B'!$C$4:$C$168,MATCH('Waitlisted Projects Group B'!A101,'Detailed Scores Group B'!$B$4:$B$168,0)),"")</f>
        <v/>
      </c>
      <c r="E101" t="str">
        <f>_xlfn.IFNA(IF(ISBLANK(INDEX('Detailed Scores Group B'!$E$2:$E$113,MATCH('Waitlisted Projects Group B'!A101,'Detailed Scores Group B'!$B$2:$B$113,0))),D101,INDEX('Detailed Scores Group B'!$E$2:$E$113,MATCH('Waitlisted Projects Group B'!A101,'Detailed Scores Group B'!$B$2:$B$113,0))),"")</f>
        <v/>
      </c>
      <c r="F101" t="str">
        <f>_xlfn.IFNA(INDEX('Detailed Scores Group B'!$F$4:$F$168,MATCH('Waitlisted Projects Group B'!A101,'Detailed Scores Group B'!$B$4:$B$168,0)),"")</f>
        <v/>
      </c>
      <c r="G101" t="str">
        <f>_xlfn.IFNA(INDEX('Detailed Scores Group B'!$AB$4:$AB$168,MATCH('Waitlisted Projects Group B'!A101,'Detailed Scores Group B'!$B$4:$B$168,0)),"")</f>
        <v/>
      </c>
      <c r="H101" t="str">
        <f>_xlfn.IFNA(INDEX('Detailed Scores Group B'!$AD$4:$AD$168,MATCH('Waitlisted Projects Group B'!A101,'Detailed Scores Group B'!$B$4:$B$168,0)),"")</f>
        <v/>
      </c>
    </row>
    <row r="102" spans="2:8">
      <c r="B102" t="str">
        <f>_xlfn.IFNA(INDEX('Detailed Scores Group B'!$D$4:$D$168,MATCH('Waitlisted Projects Group B'!A102,'Detailed Scores Group B'!$B$4:$B$168,0)),"")</f>
        <v/>
      </c>
      <c r="C102" t="str">
        <f>_xlfn.IFNA(INDEX('Detailed Scores Group B'!$A$4:$A$168,MATCH('Waitlisted Projects Group B'!A102,'Detailed Scores Group B'!$B$4:$B$168,0)),"")</f>
        <v/>
      </c>
      <c r="D102" t="str">
        <f>_xlfn.IFNA(INDEX('Detailed Scores Group B'!$C$4:$C$168,MATCH('Waitlisted Projects Group B'!A102,'Detailed Scores Group B'!$B$4:$B$168,0)),"")</f>
        <v/>
      </c>
      <c r="E102" t="str">
        <f>_xlfn.IFNA(IF(ISBLANK(INDEX('Detailed Scores Group B'!$E$2:$E$113,MATCH('Waitlisted Projects Group B'!A102,'Detailed Scores Group B'!$B$2:$B$113,0))),D102,INDEX('Detailed Scores Group B'!$E$2:$E$113,MATCH('Waitlisted Projects Group B'!A102,'Detailed Scores Group B'!$B$2:$B$113,0))),"")</f>
        <v/>
      </c>
      <c r="F102" t="str">
        <f>_xlfn.IFNA(INDEX('Detailed Scores Group B'!$F$4:$F$168,MATCH('Waitlisted Projects Group B'!A102,'Detailed Scores Group B'!$B$4:$B$168,0)),"")</f>
        <v/>
      </c>
      <c r="G102" t="str">
        <f>_xlfn.IFNA(INDEX('Detailed Scores Group B'!$AB$4:$AB$168,MATCH('Waitlisted Projects Group B'!A102,'Detailed Scores Group B'!$B$4:$B$168,0)),"")</f>
        <v/>
      </c>
      <c r="H102" t="str">
        <f>_xlfn.IFNA(INDEX('Detailed Scores Group B'!$AD$4:$AD$168,MATCH('Waitlisted Projects Group B'!A102,'Detailed Scores Group B'!$B$4:$B$168,0)),"")</f>
        <v/>
      </c>
    </row>
    <row r="103" spans="2:8">
      <c r="B103" t="str">
        <f>_xlfn.IFNA(INDEX('Detailed Scores Group B'!$D$4:$D$168,MATCH('Waitlisted Projects Group B'!A103,'Detailed Scores Group B'!$B$4:$B$168,0)),"")</f>
        <v/>
      </c>
      <c r="C103" t="str">
        <f>_xlfn.IFNA(INDEX('Detailed Scores Group B'!$A$4:$A$168,MATCH('Waitlisted Projects Group B'!A103,'Detailed Scores Group B'!$B$4:$B$168,0)),"")</f>
        <v/>
      </c>
      <c r="D103" t="str">
        <f>_xlfn.IFNA(INDEX('Detailed Scores Group B'!$C$4:$C$168,MATCH('Waitlisted Projects Group B'!A103,'Detailed Scores Group B'!$B$4:$B$168,0)),"")</f>
        <v/>
      </c>
      <c r="E103" t="str">
        <f>_xlfn.IFNA(IF(ISBLANK(INDEX('Detailed Scores Group B'!$E$2:$E$113,MATCH('Waitlisted Projects Group B'!A103,'Detailed Scores Group B'!$B$2:$B$113,0))),D103,INDEX('Detailed Scores Group B'!$E$2:$E$113,MATCH('Waitlisted Projects Group B'!A103,'Detailed Scores Group B'!$B$2:$B$113,0))),"")</f>
        <v/>
      </c>
      <c r="F103" t="str">
        <f>_xlfn.IFNA(INDEX('Detailed Scores Group B'!$F$4:$F$168,MATCH('Waitlisted Projects Group B'!A103,'Detailed Scores Group B'!$B$4:$B$168,0)),"")</f>
        <v/>
      </c>
      <c r="G103" t="str">
        <f>_xlfn.IFNA(INDEX('Detailed Scores Group B'!$AB$4:$AB$168,MATCH('Waitlisted Projects Group B'!A103,'Detailed Scores Group B'!$B$4:$B$168,0)),"")</f>
        <v/>
      </c>
      <c r="H103" t="str">
        <f>_xlfn.IFNA(INDEX('Detailed Scores Group B'!$AD$4:$AD$168,MATCH('Waitlisted Projects Group B'!A103,'Detailed Scores Group B'!$B$4:$B$168,0)),"")</f>
        <v/>
      </c>
    </row>
    <row r="104" spans="2:8">
      <c r="B104" t="str">
        <f>_xlfn.IFNA(INDEX('Detailed Scores Group B'!$D$4:$D$168,MATCH('Waitlisted Projects Group B'!A104,'Detailed Scores Group B'!$B$4:$B$168,0)),"")</f>
        <v/>
      </c>
      <c r="C104" t="str">
        <f>_xlfn.IFNA(INDEX('Detailed Scores Group B'!$A$4:$A$168,MATCH('Waitlisted Projects Group B'!A104,'Detailed Scores Group B'!$B$4:$B$168,0)),"")</f>
        <v/>
      </c>
      <c r="D104" t="str">
        <f>_xlfn.IFNA(INDEX('Detailed Scores Group B'!$C$4:$C$168,MATCH('Waitlisted Projects Group B'!A104,'Detailed Scores Group B'!$B$4:$B$168,0)),"")</f>
        <v/>
      </c>
      <c r="E104" t="str">
        <f>_xlfn.IFNA(IF(ISBLANK(INDEX('Detailed Scores Group B'!$E$2:$E$113,MATCH('Waitlisted Projects Group B'!A104,'Detailed Scores Group B'!$B$2:$B$113,0))),D104,INDEX('Detailed Scores Group B'!$E$2:$E$113,MATCH('Waitlisted Projects Group B'!A104,'Detailed Scores Group B'!$B$2:$B$113,0))),"")</f>
        <v/>
      </c>
      <c r="F104" t="str">
        <f>_xlfn.IFNA(INDEX('Detailed Scores Group B'!$F$4:$F$168,MATCH('Waitlisted Projects Group B'!A104,'Detailed Scores Group B'!$B$4:$B$168,0)),"")</f>
        <v/>
      </c>
      <c r="G104" t="str">
        <f>_xlfn.IFNA(INDEX('Detailed Scores Group B'!$AB$4:$AB$168,MATCH('Waitlisted Projects Group B'!A104,'Detailed Scores Group B'!$B$4:$B$168,0)),"")</f>
        <v/>
      </c>
      <c r="H104" t="str">
        <f>_xlfn.IFNA(INDEX('Detailed Scores Group B'!$AD$4:$AD$168,MATCH('Waitlisted Projects Group B'!A104,'Detailed Scores Group B'!$B$4:$B$168,0)),"")</f>
        <v/>
      </c>
    </row>
    <row r="105" spans="2:8">
      <c r="B105" t="str">
        <f>_xlfn.IFNA(INDEX('Detailed Scores Group B'!$D$4:$D$168,MATCH('Waitlisted Projects Group B'!A105,'Detailed Scores Group B'!$B$4:$B$168,0)),"")</f>
        <v/>
      </c>
      <c r="C105" t="str">
        <f>_xlfn.IFNA(INDEX('Detailed Scores Group B'!$A$4:$A$168,MATCH('Waitlisted Projects Group B'!A105,'Detailed Scores Group B'!$B$4:$B$168,0)),"")</f>
        <v/>
      </c>
      <c r="D105" t="str">
        <f>_xlfn.IFNA(INDEX('Detailed Scores Group B'!$C$4:$C$168,MATCH('Waitlisted Projects Group B'!A105,'Detailed Scores Group B'!$B$4:$B$168,0)),"")</f>
        <v/>
      </c>
      <c r="E105" t="str">
        <f>_xlfn.IFNA(IF(ISBLANK(INDEX('Detailed Scores Group B'!$E$2:$E$113,MATCH('Waitlisted Projects Group B'!A105,'Detailed Scores Group B'!$B$2:$B$113,0))),D105,INDEX('Detailed Scores Group B'!$E$2:$E$113,MATCH('Waitlisted Projects Group B'!A105,'Detailed Scores Group B'!$B$2:$B$113,0))),"")</f>
        <v/>
      </c>
      <c r="F105" t="str">
        <f>_xlfn.IFNA(INDEX('Detailed Scores Group B'!$F$4:$F$168,MATCH('Waitlisted Projects Group B'!A105,'Detailed Scores Group B'!$B$4:$B$168,0)),"")</f>
        <v/>
      </c>
      <c r="G105" t="str">
        <f>_xlfn.IFNA(INDEX('Detailed Scores Group B'!$AB$4:$AB$168,MATCH('Waitlisted Projects Group B'!A105,'Detailed Scores Group B'!$B$4:$B$168,0)),"")</f>
        <v/>
      </c>
      <c r="H105" t="str">
        <f>_xlfn.IFNA(INDEX('Detailed Scores Group B'!$AD$4:$AD$168,MATCH('Waitlisted Projects Group B'!A105,'Detailed Scores Group B'!$B$4:$B$168,0)),"")</f>
        <v/>
      </c>
    </row>
    <row r="106" spans="2:8">
      <c r="B106" t="str">
        <f>_xlfn.IFNA(INDEX('Detailed Scores Group B'!$D$4:$D$168,MATCH('Waitlisted Projects Group B'!A106,'Detailed Scores Group B'!$B$4:$B$168,0)),"")</f>
        <v/>
      </c>
      <c r="C106" t="str">
        <f>_xlfn.IFNA(INDEX('Detailed Scores Group B'!$A$4:$A$168,MATCH('Waitlisted Projects Group B'!A106,'Detailed Scores Group B'!$B$4:$B$168,0)),"")</f>
        <v/>
      </c>
      <c r="D106" t="str">
        <f>_xlfn.IFNA(INDEX('Detailed Scores Group B'!$C$4:$C$168,MATCH('Waitlisted Projects Group B'!A106,'Detailed Scores Group B'!$B$4:$B$168,0)),"")</f>
        <v/>
      </c>
      <c r="E106" t="str">
        <f>_xlfn.IFNA(IF(ISBLANK(INDEX('Detailed Scores Group B'!$E$2:$E$113,MATCH('Waitlisted Projects Group B'!A106,'Detailed Scores Group B'!$B$2:$B$113,0))),D106,INDEX('Detailed Scores Group B'!$E$2:$E$113,MATCH('Waitlisted Projects Group B'!A106,'Detailed Scores Group B'!$B$2:$B$113,0))),"")</f>
        <v/>
      </c>
      <c r="F106" t="str">
        <f>_xlfn.IFNA(INDEX('Detailed Scores Group B'!$F$4:$F$168,MATCH('Waitlisted Projects Group B'!A106,'Detailed Scores Group B'!$B$4:$B$168,0)),"")</f>
        <v/>
      </c>
      <c r="G106" t="str">
        <f>_xlfn.IFNA(INDEX('Detailed Scores Group B'!$AB$4:$AB$168,MATCH('Waitlisted Projects Group B'!A106,'Detailed Scores Group B'!$B$4:$B$168,0)),"")</f>
        <v/>
      </c>
      <c r="H106" t="str">
        <f>_xlfn.IFNA(INDEX('Detailed Scores Group B'!$AD$4:$AD$168,MATCH('Waitlisted Projects Group B'!A106,'Detailed Scores Group B'!$B$4:$B$168,0)),"")</f>
        <v/>
      </c>
    </row>
    <row r="107" spans="2:8">
      <c r="B107" t="str">
        <f>_xlfn.IFNA(INDEX('Detailed Scores Group B'!$D$4:$D$168,MATCH('Waitlisted Projects Group B'!A107,'Detailed Scores Group B'!$B$4:$B$168,0)),"")</f>
        <v/>
      </c>
      <c r="C107" t="str">
        <f>_xlfn.IFNA(INDEX('Detailed Scores Group B'!$A$4:$A$168,MATCH('Waitlisted Projects Group B'!A107,'Detailed Scores Group B'!$B$4:$B$168,0)),"")</f>
        <v/>
      </c>
      <c r="D107" t="str">
        <f>_xlfn.IFNA(INDEX('Detailed Scores Group B'!$C$4:$C$168,MATCH('Waitlisted Projects Group B'!A107,'Detailed Scores Group B'!$B$4:$B$168,0)),"")</f>
        <v/>
      </c>
      <c r="E107" t="str">
        <f>_xlfn.IFNA(IF(ISBLANK(INDEX('Detailed Scores Group B'!$E$2:$E$113,MATCH('Waitlisted Projects Group B'!A107,'Detailed Scores Group B'!$B$2:$B$113,0))),D107,INDEX('Detailed Scores Group B'!$E$2:$E$113,MATCH('Waitlisted Projects Group B'!A107,'Detailed Scores Group B'!$B$2:$B$113,0))),"")</f>
        <v/>
      </c>
      <c r="F107" t="str">
        <f>_xlfn.IFNA(INDEX('Detailed Scores Group B'!$F$4:$F$168,MATCH('Waitlisted Projects Group B'!A107,'Detailed Scores Group B'!$B$4:$B$168,0)),"")</f>
        <v/>
      </c>
      <c r="G107" t="str">
        <f>_xlfn.IFNA(INDEX('Detailed Scores Group B'!$AB$4:$AB$168,MATCH('Waitlisted Projects Group B'!A107,'Detailed Scores Group B'!$B$4:$B$168,0)),"")</f>
        <v/>
      </c>
      <c r="H107" t="str">
        <f>_xlfn.IFNA(INDEX('Detailed Scores Group B'!$AD$4:$AD$168,MATCH('Waitlisted Projects Group B'!A107,'Detailed Scores Group B'!$B$4:$B$168,0)),"")</f>
        <v/>
      </c>
    </row>
    <row r="108" spans="2:8">
      <c r="B108" t="str">
        <f>_xlfn.IFNA(INDEX('Detailed Scores Group B'!$D$4:$D$168,MATCH('Waitlisted Projects Group B'!A108,'Detailed Scores Group B'!$B$4:$B$168,0)),"")</f>
        <v/>
      </c>
      <c r="C108" t="str">
        <f>_xlfn.IFNA(INDEX('Detailed Scores Group B'!$A$4:$A$168,MATCH('Waitlisted Projects Group B'!A108,'Detailed Scores Group B'!$B$4:$B$168,0)),"")</f>
        <v/>
      </c>
      <c r="D108" t="str">
        <f>_xlfn.IFNA(INDEX('Detailed Scores Group B'!$C$4:$C$168,MATCH('Waitlisted Projects Group B'!A108,'Detailed Scores Group B'!$B$4:$B$168,0)),"")</f>
        <v/>
      </c>
      <c r="E108" t="str">
        <f>_xlfn.IFNA(IF(ISBLANK(INDEX('Detailed Scores Group B'!$E$2:$E$113,MATCH('Waitlisted Projects Group B'!A108,'Detailed Scores Group B'!$B$2:$B$113,0))),D108,INDEX('Detailed Scores Group B'!$E$2:$E$113,MATCH('Waitlisted Projects Group B'!A108,'Detailed Scores Group B'!$B$2:$B$113,0))),"")</f>
        <v/>
      </c>
      <c r="F108" t="str">
        <f>_xlfn.IFNA(INDEX('Detailed Scores Group B'!$F$4:$F$168,MATCH('Waitlisted Projects Group B'!A108,'Detailed Scores Group B'!$B$4:$B$168,0)),"")</f>
        <v/>
      </c>
      <c r="G108" t="str">
        <f>_xlfn.IFNA(INDEX('Detailed Scores Group B'!$AB$4:$AB$168,MATCH('Waitlisted Projects Group B'!A108,'Detailed Scores Group B'!$B$4:$B$168,0)),"")</f>
        <v/>
      </c>
      <c r="H108" t="str">
        <f>_xlfn.IFNA(INDEX('Detailed Scores Group B'!$AD$4:$AD$168,MATCH('Waitlisted Projects Group B'!A108,'Detailed Scores Group B'!$B$4:$B$168,0)),"")</f>
        <v/>
      </c>
    </row>
    <row r="142" spans="1:1">
      <c r="A142" s="35"/>
    </row>
  </sheetData>
  <sheetProtection sheet="1" objects="1" scenarios="1"/>
  <conditionalFormatting sqref="A123:A141">
    <cfRule type="duplicateValues" dxfId="0"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F282C-9DBE-4FFD-A16B-F207945A0B43}">
  <dimension ref="A2:E5"/>
  <sheetViews>
    <sheetView workbookViewId="0">
      <selection activeCell="A5" sqref="A5"/>
    </sheetView>
  </sheetViews>
  <sheetFormatPr defaultRowHeight="14.45"/>
  <cols>
    <col min="1" max="1" width="17" customWidth="1"/>
    <col min="2" max="2" width="16.5703125" customWidth="1"/>
    <col min="3" max="3" width="14" customWidth="1"/>
    <col min="4" max="4" width="13.85546875" customWidth="1"/>
    <col min="5" max="5" width="13.42578125" customWidth="1"/>
  </cols>
  <sheetData>
    <row r="2" spans="1:5" ht="30.95">
      <c r="A2" s="32" t="s">
        <v>429</v>
      </c>
      <c r="B2" s="80" t="s">
        <v>430</v>
      </c>
      <c r="C2" s="80"/>
      <c r="D2" s="80"/>
      <c r="E2" s="81"/>
    </row>
    <row r="3" spans="1:5" ht="29.1">
      <c r="A3" s="29" t="s">
        <v>431</v>
      </c>
      <c r="B3" s="30" t="s">
        <v>432</v>
      </c>
      <c r="C3" s="30" t="s">
        <v>433</v>
      </c>
      <c r="D3" s="30" t="s">
        <v>434</v>
      </c>
      <c r="E3" s="31" t="s">
        <v>435</v>
      </c>
    </row>
    <row r="4" spans="1:5" ht="43.5">
      <c r="A4" s="29" t="s">
        <v>436</v>
      </c>
      <c r="B4" s="30" t="s">
        <v>437</v>
      </c>
      <c r="C4" s="30" t="s">
        <v>438</v>
      </c>
      <c r="D4" s="30"/>
      <c r="E4" s="31"/>
    </row>
    <row r="5" spans="1:5" ht="29.1">
      <c r="A5" s="28" t="s">
        <v>439</v>
      </c>
      <c r="B5" s="26" t="s">
        <v>440</v>
      </c>
      <c r="C5" s="26" t="s">
        <v>441</v>
      </c>
      <c r="D5" s="26"/>
      <c r="E5" s="27"/>
    </row>
  </sheetData>
  <sheetProtection sheet="1" objects="1" scenarios="1"/>
  <mergeCells count="1">
    <mergeCell ref="B2:E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CE4D40D8CA1F43AC04242A9E39CCB2" ma:contentTypeVersion="" ma:contentTypeDescription="Create a new document." ma:contentTypeScope="" ma:versionID="6edf69b42d837b351d3694abf509a4a7">
  <xsd:schema xmlns:xsd="http://www.w3.org/2001/XMLSchema" xmlns:xs="http://www.w3.org/2001/XMLSchema" xmlns:p="http://schemas.microsoft.com/office/2006/metadata/properties" xmlns:ns2="23da4c1b-dc7f-4f6f-8f1f-032b77942e90" xmlns:ns3="a63c1434-17e2-4347-8893-af134feef5b3" xmlns:ns4="89c07c7b-e2e2-46a4-b35d-c8f499d021a9" targetNamespace="http://schemas.microsoft.com/office/2006/metadata/properties" ma:root="true" ma:fieldsID="d633f05642ff4a948f17c2e119e1b404" ns2:_="" ns3:_="" ns4:_="">
    <xsd:import namespace="23da4c1b-dc7f-4f6f-8f1f-032b77942e90"/>
    <xsd:import namespace="a63c1434-17e2-4347-8893-af134feef5b3"/>
    <xsd:import namespace="89c07c7b-e2e2-46a4-b35d-c8f499d021a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da4c1b-dc7f-4f6f-8f1f-032b77942e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3c1434-17e2-4347-8893-af134feef5b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1bb62e8-55d8-4c4b-bf52-c0612efc2aae}" ma:internalName="TaxCatchAll" ma:showField="CatchAllData" ma:web="a63c1434-17e2-4347-8893-af134feef5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9c07c7b-e2e2-46a4-b35d-c8f499d021a9"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63c1434-17e2-4347-8893-af134feef5b3" xsi:nil="true"/>
    <lcf76f155ced4ddcb4097134ff3c332f xmlns="23da4c1b-dc7f-4f6f-8f1f-032b77942e9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0A2C10-1275-45E5-86CA-5B33A3B5EB2D}"/>
</file>

<file path=customXml/itemProps2.xml><?xml version="1.0" encoding="utf-8"?>
<ds:datastoreItem xmlns:ds="http://schemas.openxmlformats.org/officeDocument/2006/customXml" ds:itemID="{983CC14E-4805-49C1-98EF-25B80792E369}"/>
</file>

<file path=customXml/itemProps3.xml><?xml version="1.0" encoding="utf-8"?>
<ds:datastoreItem xmlns:ds="http://schemas.openxmlformats.org/officeDocument/2006/customXml" ds:itemID="{FB38C5F5-25AC-459D-A833-4456CFB3CED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Tancredi</dc:creator>
  <cp:keywords/>
  <dc:description/>
  <cp:lastModifiedBy/>
  <cp:revision/>
  <dcterms:created xsi:type="dcterms:W3CDTF">2023-03-07T17:22:57Z</dcterms:created>
  <dcterms:modified xsi:type="dcterms:W3CDTF">2023-05-30T18:56:43Z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0x01010027CE4D40D8CA1F43AC04242A9E39CCB2</vt:lpwstr>
  </property>
  <property fmtid="{D5CDD505-2E9C-101B-9397-08002B2CF9AE}" pid="3" name="MediaServiceImageTags">
    <vt:lpwstr/>
  </property>
</Properties>
</file>